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1"/>
  </bookViews>
  <sheets>
    <sheet name="do budżetu" sheetId="1" r:id="rId1"/>
    <sheet name="zmiany11.05.07" sheetId="2" r:id="rId2"/>
  </sheets>
  <definedNames/>
  <calcPr fullCalcOnLoad="1"/>
</workbook>
</file>

<file path=xl/sharedStrings.xml><?xml version="1.0" encoding="utf-8"?>
<sst xmlns="http://schemas.openxmlformats.org/spreadsheetml/2006/main" count="106" uniqueCount="57">
  <si>
    <t>Rady Miejskiej w Łodzi</t>
  </si>
  <si>
    <t>Prognoza łącznej kwoty długu i spłat Miasta</t>
  </si>
  <si>
    <t>na koniec 2007r. i lata następne</t>
  </si>
  <si>
    <t>w zł</t>
  </si>
  <si>
    <t>Prognozowany</t>
  </si>
  <si>
    <t>Planowane</t>
  </si>
  <si>
    <t>stan</t>
  </si>
  <si>
    <t>Kwota spłat</t>
  </si>
  <si>
    <t xml:space="preserve">zobowiązania </t>
  </si>
  <si>
    <t xml:space="preserve"> Kwoty spłat zobowiązań  w latach:</t>
  </si>
  <si>
    <t>Spłaty</t>
  </si>
  <si>
    <t>Lp.</t>
  </si>
  <si>
    <t xml:space="preserve">Wyszczególnienie </t>
  </si>
  <si>
    <t>zobowiązań</t>
  </si>
  <si>
    <t>w 2007 roku</t>
  </si>
  <si>
    <t>do zaciągnięcia</t>
  </si>
  <si>
    <t xml:space="preserve">w latach </t>
  </si>
  <si>
    <t>na 1.01.2007r.</t>
  </si>
  <si>
    <t>w roku 2007</t>
  </si>
  <si>
    <t>na 31.12.2007 r.</t>
  </si>
  <si>
    <t>następnych</t>
  </si>
  <si>
    <t>1.</t>
  </si>
  <si>
    <t>Kredyty i pożyczki</t>
  </si>
  <si>
    <t>1.1</t>
  </si>
  <si>
    <t xml:space="preserve">Kredyty </t>
  </si>
  <si>
    <t>w tym:</t>
  </si>
  <si>
    <t xml:space="preserve"> - krajowe</t>
  </si>
  <si>
    <t xml:space="preserve"> - zagraniczne</t>
  </si>
  <si>
    <t>1.2</t>
  </si>
  <si>
    <t>Pożyczki</t>
  </si>
  <si>
    <t>2.</t>
  </si>
  <si>
    <t>Poręczenia</t>
  </si>
  <si>
    <t>3.</t>
  </si>
  <si>
    <t>Zobowiązania wymagalne</t>
  </si>
  <si>
    <t>- zobowiązania jednostek budżetowych</t>
  </si>
  <si>
    <t>- zobowiązania gospodarki pozabudżetowej</t>
  </si>
  <si>
    <t>4.</t>
  </si>
  <si>
    <t>Ogółem zobowiązania</t>
  </si>
  <si>
    <t>5.</t>
  </si>
  <si>
    <t>Odsetki od kredytów i pożyczek</t>
  </si>
  <si>
    <t>(1) prognozowany stan zobowiązań, tj. 50.608.000 EUR według kursu 3,90 zł</t>
  </si>
  <si>
    <t>(2) prognozowana spłata kredytów zagranicznych w kwocie 3.461.400 EUR, według kursu 3,95 zł</t>
  </si>
  <si>
    <t>(3) wpływ środków w kwocie 16.000.000 EUR według kursu 3,90 zł</t>
  </si>
  <si>
    <t>(4) odsetki od kredytów i pożyczek - prognoza wynikająca ze spłat opartych na stawkach WIBOR i EURIBOR</t>
  </si>
  <si>
    <t>Załącznik Nr 23</t>
  </si>
  <si>
    <t>do Uchwały Nr V/74/07</t>
  </si>
  <si>
    <t>z dnia 24 stycznia 2007r.</t>
  </si>
  <si>
    <t>Faktyczny</t>
  </si>
  <si>
    <t>(1) faktyczny stan zobowiązań, tj. 50.608.000 EUR według kursu 3,8312 zł</t>
  </si>
  <si>
    <t xml:space="preserve">do Uchwały Nr </t>
  </si>
  <si>
    <t xml:space="preserve">z dnia </t>
  </si>
  <si>
    <t>w tym: umorzenia</t>
  </si>
  <si>
    <t>1.3</t>
  </si>
  <si>
    <t>Pożyczki - umorzenia</t>
  </si>
  <si>
    <t>Pożyczki - spłaty</t>
  </si>
  <si>
    <t>i umorzeń</t>
  </si>
  <si>
    <t>Załącznik Nr 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</si>
</sst>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sz val="10"/>
      <name val="Arial CE"/>
      <family val="2"/>
    </font>
    <font>
      <b/>
      <sz val="12"/>
      <name val="Arial CE"/>
      <family val="0"/>
    </font>
    <font>
      <b/>
      <sz val="13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18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0"/>
    </font>
    <font>
      <sz val="6"/>
      <name val="Arial"/>
      <family val="0"/>
    </font>
    <font>
      <sz val="6"/>
      <name val="Times New Roman"/>
      <family val="1"/>
    </font>
    <font>
      <sz val="7"/>
      <name val="Arial CE"/>
      <family val="2"/>
    </font>
    <font>
      <sz val="6"/>
      <name val="Arial CE"/>
      <family val="0"/>
    </font>
    <font>
      <sz val="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thin"/>
      <top style="dotted"/>
      <bottom style="thick"/>
    </border>
    <border>
      <left style="thin"/>
      <right>
        <color indexed="63"/>
      </right>
      <top style="dotted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dotted"/>
      <bottom style="thick"/>
    </border>
    <border>
      <left style="thin"/>
      <right style="thin"/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 style="thick"/>
      <top style="dotted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7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9" fillId="0" borderId="19" xfId="0" applyFont="1" applyBorder="1" applyAlignment="1">
      <alignment horizontal="centerContinuous"/>
    </xf>
    <xf numFmtId="0" fontId="9" fillId="0" borderId="20" xfId="0" applyFont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49" fontId="11" fillId="0" borderId="7" xfId="0" applyNumberFormat="1" applyFont="1" applyBorder="1" applyAlignment="1">
      <alignment/>
    </xf>
    <xf numFmtId="3" fontId="12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3" fontId="1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4" fillId="0" borderId="29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9" fillId="0" borderId="35" xfId="0" applyFont="1" applyBorder="1" applyAlignment="1">
      <alignment horizontal="centerContinuous"/>
    </xf>
    <xf numFmtId="0" fontId="9" fillId="0" borderId="36" xfId="0" applyFont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 horizontal="right"/>
    </xf>
    <xf numFmtId="3" fontId="5" fillId="0" borderId="40" xfId="0" applyNumberFormat="1" applyFont="1" applyFill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0" fontId="5" fillId="0" borderId="41" xfId="0" applyFont="1" applyFill="1" applyBorder="1" applyAlignment="1">
      <alignment horizontal="right"/>
    </xf>
    <xf numFmtId="3" fontId="5" fillId="0" borderId="42" xfId="0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48" xfId="0" applyNumberFormat="1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49" fontId="1" fillId="0" borderId="7" xfId="0" applyNumberFormat="1" applyFont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2" fillId="0" borderId="54" xfId="0" applyFont="1" applyBorder="1" applyAlignment="1">
      <alignment horizontal="centerContinuous"/>
    </xf>
    <xf numFmtId="0" fontId="2" fillId="0" borderId="55" xfId="0" applyFont="1" applyBorder="1" applyAlignment="1">
      <alignment/>
    </xf>
    <xf numFmtId="3" fontId="5" fillId="0" borderId="55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5" fillId="2" borderId="57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3" fontId="5" fillId="0" borderId="59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3" fontId="5" fillId="2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11" fillId="0" borderId="62" xfId="0" applyFont="1" applyBorder="1" applyAlignment="1">
      <alignment horizontal="centerContinuous"/>
    </xf>
    <xf numFmtId="49" fontId="11" fillId="0" borderId="63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16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65" xfId="0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1" fillId="0" borderId="7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2"/>
  <sheetViews>
    <sheetView showGridLines="0" workbookViewId="0" topLeftCell="A16">
      <selection activeCell="C36" sqref="C36"/>
    </sheetView>
  </sheetViews>
  <sheetFormatPr defaultColWidth="9.140625" defaultRowHeight="12.75"/>
  <cols>
    <col min="1" max="1" width="4.00390625" style="1" customWidth="1"/>
    <col min="2" max="2" width="36.57421875" style="1" customWidth="1"/>
    <col min="3" max="3" width="14.57421875" style="1" customWidth="1"/>
    <col min="4" max="4" width="1.7109375" style="1" customWidth="1"/>
    <col min="5" max="5" width="16.00390625" style="1" customWidth="1"/>
    <col min="6" max="6" width="1.8515625" style="1" customWidth="1"/>
    <col min="7" max="7" width="14.7109375" style="1" customWidth="1"/>
    <col min="8" max="8" width="1.28515625" style="1" customWidth="1"/>
    <col min="9" max="9" width="15.421875" style="1" customWidth="1"/>
    <col min="10" max="10" width="2.140625" style="1" customWidth="1"/>
    <col min="11" max="11" width="14.00390625" style="1" customWidth="1"/>
    <col min="12" max="12" width="14.28125" style="1" customWidth="1"/>
    <col min="13" max="13" width="14.00390625" style="1" customWidth="1"/>
    <col min="14" max="14" width="14.28125" style="0" customWidth="1"/>
    <col min="15" max="15" width="14.140625" style="0" customWidth="1"/>
    <col min="16" max="16" width="13.57421875" style="0" customWidth="1"/>
    <col min="17" max="17" width="11.140625" style="0" bestFit="1" customWidth="1"/>
  </cols>
  <sheetData>
    <row r="1" ht="15.75">
      <c r="O1" s="2"/>
    </row>
    <row r="2" spans="15:16" ht="16.5">
      <c r="O2" s="3" t="s">
        <v>44</v>
      </c>
      <c r="P2" s="4"/>
    </row>
    <row r="3" spans="15:16" ht="16.5">
      <c r="O3" s="3" t="s">
        <v>45</v>
      </c>
      <c r="P3" s="4"/>
    </row>
    <row r="4" spans="1:16" ht="14.25" customHeight="1">
      <c r="A4" s="5"/>
      <c r="B4" s="5"/>
      <c r="I4" s="6"/>
      <c r="L4" s="7"/>
      <c r="N4" s="8"/>
      <c r="O4" s="3" t="s">
        <v>0</v>
      </c>
      <c r="P4" s="4"/>
    </row>
    <row r="5" spans="12:16" ht="15" customHeight="1">
      <c r="L5" s="7"/>
      <c r="N5" s="8"/>
      <c r="O5" s="3" t="s">
        <v>46</v>
      </c>
      <c r="P5" s="9"/>
    </row>
    <row r="6" spans="12:16" ht="15" customHeight="1">
      <c r="L6" s="7"/>
      <c r="N6" s="8"/>
      <c r="O6" s="2"/>
      <c r="P6" s="9"/>
    </row>
    <row r="7" spans="1:16" ht="23.25" customHeight="1">
      <c r="A7" s="195" t="s">
        <v>1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</row>
    <row r="8" spans="1:16" ht="30.75" customHeight="1">
      <c r="A8" s="195" t="s">
        <v>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7:16" ht="12.75">
      <c r="G9" s="10"/>
      <c r="H9" s="10"/>
      <c r="I9" s="11"/>
      <c r="J9" s="10"/>
      <c r="K9" s="10"/>
      <c r="N9" s="12"/>
      <c r="O9" s="12"/>
      <c r="P9" s="12"/>
    </row>
    <row r="10" spans="1:16" ht="15.75" thickBot="1">
      <c r="A10" s="13"/>
      <c r="N10" s="14"/>
      <c r="O10" s="15" t="s">
        <v>3</v>
      </c>
      <c r="P10" s="12"/>
    </row>
    <row r="11" spans="1:16" ht="13.5" thickTop="1">
      <c r="A11" s="16"/>
      <c r="B11" s="17"/>
      <c r="C11" s="18" t="s">
        <v>4</v>
      </c>
      <c r="D11" s="19"/>
      <c r="E11" s="20"/>
      <c r="F11" s="21"/>
      <c r="G11" s="22" t="s">
        <v>5</v>
      </c>
      <c r="H11" s="19"/>
      <c r="I11" s="21" t="s">
        <v>4</v>
      </c>
      <c r="J11" s="21"/>
      <c r="K11" s="18"/>
      <c r="L11" s="21"/>
      <c r="M11" s="21"/>
      <c r="N11" s="23"/>
      <c r="O11" s="23"/>
      <c r="P11" s="24"/>
    </row>
    <row r="12" spans="1:16" ht="12.75">
      <c r="A12" s="25"/>
      <c r="B12" s="26"/>
      <c r="C12" s="27" t="s">
        <v>6</v>
      </c>
      <c r="D12" s="28"/>
      <c r="E12" s="27" t="s">
        <v>7</v>
      </c>
      <c r="F12" s="29"/>
      <c r="G12" s="30" t="s">
        <v>8</v>
      </c>
      <c r="H12" s="28"/>
      <c r="I12" s="29" t="s">
        <v>6</v>
      </c>
      <c r="J12" s="28"/>
      <c r="K12" s="196" t="s">
        <v>9</v>
      </c>
      <c r="L12" s="196"/>
      <c r="M12" s="196"/>
      <c r="N12" s="196"/>
      <c r="O12" s="196"/>
      <c r="P12" s="31" t="s">
        <v>10</v>
      </c>
    </row>
    <row r="13" spans="1:16" ht="12.75">
      <c r="A13" s="32" t="s">
        <v>11</v>
      </c>
      <c r="B13" s="33" t="s">
        <v>12</v>
      </c>
      <c r="C13" s="27" t="s">
        <v>13</v>
      </c>
      <c r="D13" s="28"/>
      <c r="E13" s="29" t="s">
        <v>14</v>
      </c>
      <c r="F13" s="29"/>
      <c r="G13" s="30" t="s">
        <v>15</v>
      </c>
      <c r="H13" s="28"/>
      <c r="I13" s="29" t="s">
        <v>13</v>
      </c>
      <c r="J13" s="29"/>
      <c r="K13" s="27"/>
      <c r="L13" s="34"/>
      <c r="M13" s="34"/>
      <c r="N13" s="35"/>
      <c r="O13" s="36"/>
      <c r="P13" s="31" t="s">
        <v>16</v>
      </c>
    </row>
    <row r="14" spans="1:16" ht="12.75">
      <c r="A14" s="32"/>
      <c r="B14" s="37"/>
      <c r="C14" s="27" t="s">
        <v>17</v>
      </c>
      <c r="D14" s="28"/>
      <c r="E14" s="29"/>
      <c r="F14" s="29"/>
      <c r="G14" s="30" t="s">
        <v>18</v>
      </c>
      <c r="H14" s="28"/>
      <c r="I14" s="29" t="s">
        <v>19</v>
      </c>
      <c r="J14" s="29"/>
      <c r="K14" s="197">
        <v>2008</v>
      </c>
      <c r="L14" s="197">
        <v>2009</v>
      </c>
      <c r="M14" s="197">
        <v>2010</v>
      </c>
      <c r="N14" s="197">
        <v>2011</v>
      </c>
      <c r="O14" s="197">
        <v>2012</v>
      </c>
      <c r="P14" s="31" t="s">
        <v>20</v>
      </c>
    </row>
    <row r="15" spans="1:16" ht="12.75">
      <c r="A15" s="38"/>
      <c r="B15" s="39"/>
      <c r="C15" s="27"/>
      <c r="D15" s="28"/>
      <c r="E15" s="40"/>
      <c r="F15" s="40"/>
      <c r="G15" s="41"/>
      <c r="H15" s="42"/>
      <c r="I15" s="40"/>
      <c r="J15" s="40"/>
      <c r="K15" s="198"/>
      <c r="L15" s="198"/>
      <c r="M15" s="198"/>
      <c r="N15" s="198"/>
      <c r="O15" s="199"/>
      <c r="P15" s="43"/>
    </row>
    <row r="16" spans="1:16" ht="12.75">
      <c r="A16" s="44">
        <v>1</v>
      </c>
      <c r="B16" s="45">
        <v>2</v>
      </c>
      <c r="C16" s="46">
        <v>3</v>
      </c>
      <c r="D16" s="47"/>
      <c r="E16" s="48">
        <v>4</v>
      </c>
      <c r="F16" s="48"/>
      <c r="G16" s="49">
        <v>5</v>
      </c>
      <c r="H16" s="50"/>
      <c r="I16" s="48">
        <v>6</v>
      </c>
      <c r="J16" s="48"/>
      <c r="K16" s="45">
        <v>7</v>
      </c>
      <c r="L16" s="45">
        <v>8</v>
      </c>
      <c r="M16" s="45">
        <v>9</v>
      </c>
      <c r="N16" s="51">
        <v>10</v>
      </c>
      <c r="O16" s="52">
        <v>11</v>
      </c>
      <c r="P16" s="53">
        <v>12</v>
      </c>
    </row>
    <row r="17" spans="1:16" ht="12.75">
      <c r="A17" s="54"/>
      <c r="B17" s="55"/>
      <c r="C17" s="56"/>
      <c r="D17" s="57"/>
      <c r="E17" s="58"/>
      <c r="F17" s="58"/>
      <c r="G17" s="56"/>
      <c r="H17" s="57"/>
      <c r="I17" s="58"/>
      <c r="J17" s="26"/>
      <c r="K17" s="55"/>
      <c r="L17" s="59"/>
      <c r="M17" s="59"/>
      <c r="N17" s="60"/>
      <c r="O17" s="61"/>
      <c r="P17" s="62"/>
    </row>
    <row r="18" spans="1:16" s="1" customFormat="1" ht="15.75" thickBot="1">
      <c r="A18" s="63" t="s">
        <v>21</v>
      </c>
      <c r="B18" s="64" t="s">
        <v>22</v>
      </c>
      <c r="C18" s="65">
        <f>C20+C25</f>
        <v>699098648.29</v>
      </c>
      <c r="D18" s="66"/>
      <c r="E18" s="67">
        <f>E20+E25+E26</f>
        <v>99684844.14</v>
      </c>
      <c r="F18" s="67"/>
      <c r="G18" s="65">
        <f>G20+G25</f>
        <v>185400000</v>
      </c>
      <c r="H18" s="66"/>
      <c r="I18" s="67">
        <f aca="true" t="shared" si="0" ref="I18:P18">I20+I25</f>
        <v>784813804.15</v>
      </c>
      <c r="J18" s="68"/>
      <c r="K18" s="69">
        <f t="shared" si="0"/>
        <v>120719164</v>
      </c>
      <c r="L18" s="69">
        <f t="shared" si="0"/>
        <v>113542530</v>
      </c>
      <c r="M18" s="69">
        <f t="shared" si="0"/>
        <v>109323280</v>
      </c>
      <c r="N18" s="69">
        <f t="shared" si="0"/>
        <v>85423280</v>
      </c>
      <c r="O18" s="69">
        <f t="shared" si="0"/>
        <v>66923280</v>
      </c>
      <c r="P18" s="70">
        <f t="shared" si="0"/>
        <v>288882270</v>
      </c>
    </row>
    <row r="19" spans="1:16" s="1" customFormat="1" ht="15">
      <c r="A19" s="71"/>
      <c r="B19" s="72"/>
      <c r="C19" s="73"/>
      <c r="D19" s="74"/>
      <c r="E19" s="75"/>
      <c r="F19" s="75"/>
      <c r="G19" s="73"/>
      <c r="H19" s="74"/>
      <c r="I19" s="75"/>
      <c r="J19" s="76"/>
      <c r="K19" s="77"/>
      <c r="L19" s="77"/>
      <c r="M19" s="77"/>
      <c r="N19" s="77"/>
      <c r="O19" s="77"/>
      <c r="P19" s="78"/>
    </row>
    <row r="20" spans="1:16" s="1" customFormat="1" ht="14.25">
      <c r="A20" s="79" t="s">
        <v>23</v>
      </c>
      <c r="B20" s="80" t="s">
        <v>24</v>
      </c>
      <c r="C20" s="81">
        <f>C22+C23</f>
        <v>656971200</v>
      </c>
      <c r="D20" s="82"/>
      <c r="E20" s="83">
        <f>E22+E23</f>
        <v>84872530</v>
      </c>
      <c r="F20" s="83"/>
      <c r="G20" s="81">
        <f>G22+G23</f>
        <v>182400000</v>
      </c>
      <c r="H20" s="84"/>
      <c r="I20" s="85">
        <f aca="true" t="shared" si="1" ref="I20:O20">I22+I23</f>
        <v>754498670</v>
      </c>
      <c r="J20" s="86"/>
      <c r="K20" s="87">
        <f t="shared" si="1"/>
        <v>105323280</v>
      </c>
      <c r="L20" s="87">
        <f t="shared" si="1"/>
        <v>104523280</v>
      </c>
      <c r="M20" s="87">
        <f t="shared" si="1"/>
        <v>103423280</v>
      </c>
      <c r="N20" s="87">
        <f t="shared" si="1"/>
        <v>85423280</v>
      </c>
      <c r="O20" s="87">
        <f t="shared" si="1"/>
        <v>66923280</v>
      </c>
      <c r="P20" s="88">
        <f>I20-K20-L20-M20-N20-O20</f>
        <v>288882270</v>
      </c>
    </row>
    <row r="21" spans="1:17" s="1" customFormat="1" ht="14.25">
      <c r="A21" s="89"/>
      <c r="B21" s="90" t="s">
        <v>25</v>
      </c>
      <c r="C21" s="91"/>
      <c r="D21" s="84"/>
      <c r="E21" s="92"/>
      <c r="F21" s="92"/>
      <c r="G21" s="91"/>
      <c r="H21" s="93"/>
      <c r="I21" s="92"/>
      <c r="J21" s="94"/>
      <c r="K21" s="91"/>
      <c r="L21" s="91"/>
      <c r="M21" s="91"/>
      <c r="N21" s="95"/>
      <c r="O21" s="84"/>
      <c r="P21" s="96"/>
      <c r="Q21" s="6"/>
    </row>
    <row r="22" spans="1:16" s="1" customFormat="1" ht="14.25">
      <c r="A22" s="89"/>
      <c r="B22" s="97" t="s">
        <v>26</v>
      </c>
      <c r="C22" s="91">
        <v>459600000</v>
      </c>
      <c r="D22" s="84"/>
      <c r="E22" s="92">
        <v>71200000</v>
      </c>
      <c r="F22" s="92"/>
      <c r="G22" s="91">
        <v>120000000</v>
      </c>
      <c r="H22" s="84"/>
      <c r="I22" s="92">
        <f>C22-E22+G22</f>
        <v>508400000</v>
      </c>
      <c r="J22" s="94"/>
      <c r="K22" s="91">
        <v>84600000</v>
      </c>
      <c r="L22" s="91">
        <v>83800000</v>
      </c>
      <c r="M22" s="91">
        <v>82700000</v>
      </c>
      <c r="N22" s="95">
        <v>64700000</v>
      </c>
      <c r="O22" s="91">
        <v>46200000</v>
      </c>
      <c r="P22" s="96">
        <f>I22-K22-L22-M22-N22-O22</f>
        <v>146400000</v>
      </c>
    </row>
    <row r="23" spans="1:16" s="1" customFormat="1" ht="14.25">
      <c r="A23" s="89"/>
      <c r="B23" s="97" t="s">
        <v>27</v>
      </c>
      <c r="C23" s="91">
        <v>197371200</v>
      </c>
      <c r="D23" s="98">
        <v>1</v>
      </c>
      <c r="E23" s="92">
        <v>13672530</v>
      </c>
      <c r="F23" s="99">
        <v>2</v>
      </c>
      <c r="G23" s="100">
        <v>62400000</v>
      </c>
      <c r="H23" s="98">
        <v>3</v>
      </c>
      <c r="I23" s="92">
        <f>C23-E23+G23</f>
        <v>246098670</v>
      </c>
      <c r="J23" s="94"/>
      <c r="K23" s="91">
        <v>20723280</v>
      </c>
      <c r="L23" s="91">
        <v>20723280</v>
      </c>
      <c r="M23" s="91">
        <v>20723280</v>
      </c>
      <c r="N23" s="91">
        <v>20723280</v>
      </c>
      <c r="O23" s="91">
        <v>20723280</v>
      </c>
      <c r="P23" s="96">
        <f>I23-K23-L23-M23-N23-O23</f>
        <v>142482270</v>
      </c>
    </row>
    <row r="24" spans="1:17" s="1" customFormat="1" ht="14.25">
      <c r="A24" s="89"/>
      <c r="B24" s="97"/>
      <c r="C24" s="91"/>
      <c r="D24" s="84"/>
      <c r="E24" s="92"/>
      <c r="F24" s="92"/>
      <c r="G24" s="91"/>
      <c r="H24" s="84"/>
      <c r="I24" s="92"/>
      <c r="J24" s="94"/>
      <c r="K24" s="91"/>
      <c r="L24" s="91"/>
      <c r="M24" s="91"/>
      <c r="N24" s="101"/>
      <c r="O24" s="102"/>
      <c r="P24" s="103"/>
      <c r="Q24" s="6"/>
    </row>
    <row r="25" spans="1:16" s="1" customFormat="1" ht="17.25" customHeight="1">
      <c r="A25" s="79" t="s">
        <v>28</v>
      </c>
      <c r="B25" s="80" t="s">
        <v>29</v>
      </c>
      <c r="C25" s="87">
        <v>42127448.29</v>
      </c>
      <c r="D25" s="104"/>
      <c r="E25" s="85">
        <v>14812314.14</v>
      </c>
      <c r="F25" s="85"/>
      <c r="G25" s="87">
        <v>3000000</v>
      </c>
      <c r="H25" s="104"/>
      <c r="I25" s="87">
        <f>C25-E25+G25</f>
        <v>30315134.15</v>
      </c>
      <c r="J25" s="105"/>
      <c r="K25" s="87">
        <f>14895884+500000</f>
        <v>15395884</v>
      </c>
      <c r="L25" s="87">
        <f>10519250-1500000</f>
        <v>9019250</v>
      </c>
      <c r="M25" s="87">
        <f>4900000+1000000</f>
        <v>5900000</v>
      </c>
      <c r="N25" s="106">
        <v>0</v>
      </c>
      <c r="O25" s="107">
        <v>0</v>
      </c>
      <c r="P25" s="108">
        <v>0</v>
      </c>
    </row>
    <row r="26" spans="1:16" s="1" customFormat="1" ht="14.25">
      <c r="A26" s="89"/>
      <c r="B26" s="90"/>
      <c r="C26" s="109"/>
      <c r="D26" s="110"/>
      <c r="E26" s="109"/>
      <c r="F26" s="110"/>
      <c r="G26" s="109"/>
      <c r="H26" s="110"/>
      <c r="I26" s="92"/>
      <c r="J26" s="94"/>
      <c r="K26" s="91"/>
      <c r="L26" s="91"/>
      <c r="M26" s="91"/>
      <c r="N26" s="111"/>
      <c r="O26" s="112"/>
      <c r="P26" s="113"/>
    </row>
    <row r="27" spans="1:16" s="1" customFormat="1" ht="12" customHeight="1" thickBot="1">
      <c r="A27" s="89"/>
      <c r="B27" s="72"/>
      <c r="C27" s="114"/>
      <c r="D27" s="115"/>
      <c r="E27" s="92"/>
      <c r="F27" s="92"/>
      <c r="G27" s="91"/>
      <c r="H27" s="84"/>
      <c r="I27" s="92"/>
      <c r="J27" s="94"/>
      <c r="K27" s="91"/>
      <c r="L27" s="91"/>
      <c r="M27" s="91"/>
      <c r="N27" s="101"/>
      <c r="O27" s="116"/>
      <c r="P27" s="117"/>
    </row>
    <row r="28" spans="1:16" s="1" customFormat="1" ht="21" customHeight="1" thickBot="1">
      <c r="A28" s="118" t="s">
        <v>30</v>
      </c>
      <c r="B28" s="119" t="s">
        <v>31</v>
      </c>
      <c r="C28" s="65">
        <v>0</v>
      </c>
      <c r="D28" s="120"/>
      <c r="E28" s="121">
        <v>0</v>
      </c>
      <c r="F28" s="121"/>
      <c r="G28" s="122">
        <v>0</v>
      </c>
      <c r="H28" s="123"/>
      <c r="I28" s="121">
        <f>C28-E28+G28</f>
        <v>0</v>
      </c>
      <c r="J28" s="124"/>
      <c r="K28" s="125">
        <v>0</v>
      </c>
      <c r="L28" s="125">
        <v>0</v>
      </c>
      <c r="M28" s="125">
        <v>0</v>
      </c>
      <c r="N28" s="126">
        <v>0</v>
      </c>
      <c r="O28" s="126">
        <v>0</v>
      </c>
      <c r="P28" s="127">
        <v>0</v>
      </c>
    </row>
    <row r="29" spans="1:16" s="1" customFormat="1" ht="9" customHeight="1">
      <c r="A29" s="89"/>
      <c r="B29" s="90"/>
      <c r="C29" s="91"/>
      <c r="D29" s="128"/>
      <c r="E29" s="92"/>
      <c r="F29" s="92"/>
      <c r="G29" s="129"/>
      <c r="H29" s="130"/>
      <c r="I29" s="131"/>
      <c r="J29" s="132"/>
      <c r="K29" s="133"/>
      <c r="L29" s="133"/>
      <c r="M29" s="133"/>
      <c r="N29" s="134"/>
      <c r="O29" s="134"/>
      <c r="P29" s="135"/>
    </row>
    <row r="30" spans="1:16" s="1" customFormat="1" ht="14.25" customHeight="1" thickBot="1">
      <c r="A30" s="63" t="s">
        <v>32</v>
      </c>
      <c r="B30" s="64" t="s">
        <v>33</v>
      </c>
      <c r="C30" s="65">
        <f>C32+C33</f>
        <v>0</v>
      </c>
      <c r="D30" s="136"/>
      <c r="E30" s="67">
        <f>C30</f>
        <v>0</v>
      </c>
      <c r="F30" s="67"/>
      <c r="G30" s="137">
        <v>0</v>
      </c>
      <c r="H30" s="138"/>
      <c r="I30" s="67">
        <v>0</v>
      </c>
      <c r="J30" s="139"/>
      <c r="K30" s="140">
        <v>0</v>
      </c>
      <c r="L30" s="140">
        <v>0</v>
      </c>
      <c r="M30" s="140">
        <v>0</v>
      </c>
      <c r="N30" s="141">
        <v>0</v>
      </c>
      <c r="O30" s="141">
        <v>0</v>
      </c>
      <c r="P30" s="142">
        <v>0</v>
      </c>
    </row>
    <row r="31" spans="1:16" s="1" customFormat="1" ht="14.25" customHeight="1">
      <c r="A31" s="71"/>
      <c r="B31" s="72" t="s">
        <v>25</v>
      </c>
      <c r="C31" s="73"/>
      <c r="D31" s="74"/>
      <c r="E31" s="75"/>
      <c r="F31" s="75"/>
      <c r="G31" s="143"/>
      <c r="H31" s="144"/>
      <c r="I31" s="75"/>
      <c r="J31" s="76"/>
      <c r="K31" s="73"/>
      <c r="L31" s="73"/>
      <c r="M31" s="73"/>
      <c r="N31" s="145"/>
      <c r="O31" s="146"/>
      <c r="P31" s="147"/>
    </row>
    <row r="32" spans="1:16" s="1" customFormat="1" ht="14.25" customHeight="1">
      <c r="A32" s="71"/>
      <c r="B32" s="148" t="s">
        <v>34</v>
      </c>
      <c r="C32" s="149">
        <v>0</v>
      </c>
      <c r="D32" s="150"/>
      <c r="E32" s="151">
        <f>C32</f>
        <v>0</v>
      </c>
      <c r="F32" s="151"/>
      <c r="G32" s="149">
        <v>0</v>
      </c>
      <c r="H32" s="150"/>
      <c r="I32" s="151">
        <v>0</v>
      </c>
      <c r="J32" s="152"/>
      <c r="K32" s="149">
        <v>0</v>
      </c>
      <c r="L32" s="149">
        <v>0</v>
      </c>
      <c r="M32" s="149">
        <v>0</v>
      </c>
      <c r="N32" s="153">
        <v>0</v>
      </c>
      <c r="O32" s="154">
        <v>0</v>
      </c>
      <c r="P32" s="155">
        <v>0</v>
      </c>
    </row>
    <row r="33" spans="1:17" s="1" customFormat="1" ht="14.25" customHeight="1" thickBot="1">
      <c r="A33" s="71"/>
      <c r="B33" s="148" t="s">
        <v>35</v>
      </c>
      <c r="C33" s="156">
        <v>0</v>
      </c>
      <c r="D33" s="157"/>
      <c r="E33" s="151">
        <f>C33</f>
        <v>0</v>
      </c>
      <c r="F33" s="151"/>
      <c r="G33" s="149">
        <v>0</v>
      </c>
      <c r="H33" s="150"/>
      <c r="I33" s="151">
        <v>0</v>
      </c>
      <c r="J33" s="152"/>
      <c r="K33" s="149">
        <v>0</v>
      </c>
      <c r="L33" s="149">
        <v>0</v>
      </c>
      <c r="M33" s="149">
        <v>0</v>
      </c>
      <c r="N33" s="158">
        <v>0</v>
      </c>
      <c r="O33" s="154">
        <v>0</v>
      </c>
      <c r="P33" s="155">
        <v>0</v>
      </c>
      <c r="Q33" s="146"/>
    </row>
    <row r="34" spans="1:16" s="1" customFormat="1" ht="27" customHeight="1" thickBot="1">
      <c r="A34" s="159" t="s">
        <v>36</v>
      </c>
      <c r="B34" s="160" t="s">
        <v>37</v>
      </c>
      <c r="C34" s="161">
        <f>C18+C28+C30</f>
        <v>699098648.29</v>
      </c>
      <c r="D34" s="162"/>
      <c r="E34" s="163">
        <f>E18+E28+E30</f>
        <v>99684844.14</v>
      </c>
      <c r="F34" s="163"/>
      <c r="G34" s="143">
        <f>G18+G28+G30</f>
        <v>185400000</v>
      </c>
      <c r="H34" s="144"/>
      <c r="I34" s="163">
        <f>I18+I28+I30</f>
        <v>784813804.15</v>
      </c>
      <c r="J34" s="164"/>
      <c r="K34" s="161">
        <f aca="true" t="shared" si="2" ref="K34:P34">K18+K28+K30</f>
        <v>120719164</v>
      </c>
      <c r="L34" s="161">
        <f t="shared" si="2"/>
        <v>113542530</v>
      </c>
      <c r="M34" s="161">
        <f t="shared" si="2"/>
        <v>109323280</v>
      </c>
      <c r="N34" s="161">
        <f t="shared" si="2"/>
        <v>85423280</v>
      </c>
      <c r="O34" s="165">
        <f t="shared" si="2"/>
        <v>66923280</v>
      </c>
      <c r="P34" s="166">
        <f t="shared" si="2"/>
        <v>288882270</v>
      </c>
    </row>
    <row r="35" spans="1:16" s="1" customFormat="1" ht="15.75" thickTop="1">
      <c r="A35" s="71"/>
      <c r="B35" s="72"/>
      <c r="C35" s="91"/>
      <c r="D35" s="84"/>
      <c r="E35" s="92"/>
      <c r="F35" s="92"/>
      <c r="G35" s="167"/>
      <c r="H35" s="168"/>
      <c r="I35" s="92"/>
      <c r="J35" s="94"/>
      <c r="K35" s="91"/>
      <c r="L35" s="91"/>
      <c r="M35" s="91"/>
      <c r="N35" s="101"/>
      <c r="O35" s="116"/>
      <c r="P35" s="103"/>
    </row>
    <row r="36" spans="1:16" s="1" customFormat="1" ht="15" customHeight="1" thickBot="1">
      <c r="A36" s="63" t="s">
        <v>38</v>
      </c>
      <c r="B36" s="64" t="s">
        <v>39</v>
      </c>
      <c r="C36" s="65">
        <v>120184000</v>
      </c>
      <c r="D36" s="169">
        <v>4</v>
      </c>
      <c r="E36" s="67">
        <v>30000000</v>
      </c>
      <c r="F36" s="67"/>
      <c r="G36" s="73">
        <v>39266000</v>
      </c>
      <c r="H36" s="74"/>
      <c r="I36" s="67">
        <f>C36-E36+G36</f>
        <v>129450000</v>
      </c>
      <c r="J36" s="170"/>
      <c r="K36" s="65">
        <v>28714000</v>
      </c>
      <c r="L36" s="65">
        <v>24064000</v>
      </c>
      <c r="M36" s="65">
        <v>19605000</v>
      </c>
      <c r="N36" s="65">
        <v>15603000</v>
      </c>
      <c r="O36" s="65">
        <v>12416000</v>
      </c>
      <c r="P36" s="171">
        <f>I36-K36-L36-M36-N36-O36</f>
        <v>29048000</v>
      </c>
    </row>
    <row r="37" spans="1:16" ht="15" thickBot="1">
      <c r="A37" s="172"/>
      <c r="B37" s="173"/>
      <c r="C37" s="174"/>
      <c r="D37" s="175"/>
      <c r="E37" s="176"/>
      <c r="F37" s="176"/>
      <c r="G37" s="177"/>
      <c r="H37" s="178"/>
      <c r="I37" s="176"/>
      <c r="J37" s="176"/>
      <c r="K37" s="179"/>
      <c r="L37" s="180"/>
      <c r="M37" s="179"/>
      <c r="N37" s="181"/>
      <c r="O37" s="182"/>
      <c r="P37" s="183"/>
    </row>
    <row r="38" spans="1:13" s="185" customFormat="1" ht="13.5" thickTop="1">
      <c r="A38" s="6"/>
      <c r="B38" s="18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s="185" customFormat="1" ht="12.75">
      <c r="A39" s="6"/>
      <c r="B39" s="186" t="s">
        <v>40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s="185" customFormat="1" ht="12.75">
      <c r="A40" s="6"/>
      <c r="B40" s="186" t="s">
        <v>41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6" ht="12.75">
      <c r="A41" s="5"/>
      <c r="B41" s="187" t="s">
        <v>42</v>
      </c>
      <c r="C41" s="188"/>
      <c r="D41" s="188"/>
      <c r="E41" s="188"/>
      <c r="F41" s="188"/>
      <c r="G41" s="188"/>
      <c r="H41" s="188"/>
      <c r="I41" s="188"/>
      <c r="J41" s="188"/>
      <c r="K41" s="189"/>
      <c r="L41" s="188"/>
      <c r="M41" s="188"/>
      <c r="N41" s="185"/>
      <c r="O41" s="185"/>
      <c r="P41" s="185"/>
    </row>
    <row r="42" spans="2:15" ht="12.75">
      <c r="B42" s="188" t="s">
        <v>43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5"/>
      <c r="O42" s="185"/>
    </row>
    <row r="43" spans="2:15" ht="12.75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5"/>
      <c r="O43" s="185"/>
    </row>
    <row r="44" spans="1:13" s="190" customFormat="1" ht="12.7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</row>
    <row r="45" spans="1:13" s="190" customFormat="1" ht="12.75">
      <c r="A45" s="188"/>
      <c r="B45" s="188"/>
      <c r="C45" s="188"/>
      <c r="D45" s="188"/>
      <c r="E45" s="188"/>
      <c r="F45" s="188"/>
      <c r="G45" s="188"/>
      <c r="H45" s="188"/>
      <c r="I45" s="189"/>
      <c r="J45" s="188"/>
      <c r="K45" s="188"/>
      <c r="L45" s="188"/>
      <c r="M45" s="188"/>
    </row>
    <row r="46" spans="7:15" ht="12.75">
      <c r="G46" s="191"/>
      <c r="H46" s="191"/>
      <c r="N46" s="185"/>
      <c r="O46" s="185"/>
    </row>
    <row r="47" spans="7:15" ht="12.75">
      <c r="G47" s="191"/>
      <c r="H47" s="191"/>
      <c r="N47" s="185"/>
      <c r="O47" s="185"/>
    </row>
    <row r="48" spans="7:15" ht="12.75">
      <c r="G48" s="191"/>
      <c r="H48" s="191"/>
      <c r="N48" s="185"/>
      <c r="O48" s="185"/>
    </row>
    <row r="49" spans="3:15" ht="12.75">
      <c r="C49"/>
      <c r="D49"/>
      <c r="E49"/>
      <c r="G49" s="191"/>
      <c r="H49" s="191"/>
      <c r="N49" s="185"/>
      <c r="O49" s="185"/>
    </row>
    <row r="50" spans="3:15" ht="12.75">
      <c r="C50"/>
      <c r="D50"/>
      <c r="E50"/>
      <c r="G50" s="191"/>
      <c r="H50" s="191"/>
      <c r="N50" s="185"/>
      <c r="O50" s="185"/>
    </row>
    <row r="51" spans="3:15" ht="12.75">
      <c r="C51"/>
      <c r="D51"/>
      <c r="E51"/>
      <c r="G51" s="191"/>
      <c r="H51" s="191"/>
      <c r="N51" s="185"/>
      <c r="O51" s="185"/>
    </row>
    <row r="52" spans="3:15" ht="12.75">
      <c r="C52"/>
      <c r="D52"/>
      <c r="E52"/>
      <c r="G52" s="191"/>
      <c r="H52" s="191"/>
      <c r="N52" s="185"/>
      <c r="O52" s="185"/>
    </row>
    <row r="53" spans="3:15" ht="12.75">
      <c r="C53"/>
      <c r="D53"/>
      <c r="E53"/>
      <c r="G53" s="191"/>
      <c r="H53" s="191"/>
      <c r="N53" s="185"/>
      <c r="O53" s="185"/>
    </row>
    <row r="54" spans="3:15" ht="12.75">
      <c r="C54"/>
      <c r="D54"/>
      <c r="E54"/>
      <c r="G54" s="191"/>
      <c r="H54" s="191"/>
      <c r="N54" s="185"/>
      <c r="O54" s="185"/>
    </row>
    <row r="55" spans="3:15" ht="12.75">
      <c r="C55"/>
      <c r="D55"/>
      <c r="E55"/>
      <c r="G55" s="191"/>
      <c r="H55" s="191"/>
      <c r="N55" s="185"/>
      <c r="O55" s="185"/>
    </row>
    <row r="56" spans="1:15" ht="12.75">
      <c r="A56" s="5"/>
      <c r="C56"/>
      <c r="D56"/>
      <c r="E56"/>
      <c r="G56" s="191"/>
      <c r="H56" s="191"/>
      <c r="N56" s="185"/>
      <c r="O56" s="185"/>
    </row>
    <row r="57" spans="7:15" ht="12.75">
      <c r="G57" s="191"/>
      <c r="H57" s="191"/>
      <c r="N57" s="185"/>
      <c r="O57" s="185"/>
    </row>
    <row r="58" spans="7:15" ht="12.75">
      <c r="G58" s="191"/>
      <c r="H58" s="191"/>
      <c r="N58" s="185"/>
      <c r="O58" s="185"/>
    </row>
    <row r="59" spans="7:15" ht="12.75">
      <c r="G59" s="191"/>
      <c r="H59" s="191"/>
      <c r="N59" s="185"/>
      <c r="O59" s="185"/>
    </row>
    <row r="60" spans="7:15" ht="12.75">
      <c r="G60" s="191"/>
      <c r="H60" s="191"/>
      <c r="N60" s="185"/>
      <c r="O60" s="185"/>
    </row>
    <row r="61" spans="7:15" ht="12.75">
      <c r="G61" s="191"/>
      <c r="H61" s="191"/>
      <c r="N61" s="185"/>
      <c r="O61" s="185"/>
    </row>
    <row r="62" spans="7:15" ht="12.75">
      <c r="G62" s="191"/>
      <c r="H62" s="191"/>
      <c r="N62" s="185"/>
      <c r="O62" s="185"/>
    </row>
    <row r="63" spans="7:15" ht="12.75">
      <c r="G63" s="191"/>
      <c r="H63" s="191"/>
      <c r="N63" s="185"/>
      <c r="O63" s="185"/>
    </row>
    <row r="64" spans="7:15" ht="12.75">
      <c r="G64" s="191"/>
      <c r="H64" s="191"/>
      <c r="N64" s="185"/>
      <c r="O64" s="185"/>
    </row>
    <row r="65" spans="7:15" ht="12.75">
      <c r="G65" s="191"/>
      <c r="H65" s="191"/>
      <c r="N65" s="185"/>
      <c r="O65" s="185"/>
    </row>
    <row r="66" spans="7:15" ht="12.75">
      <c r="G66" s="191"/>
      <c r="H66" s="191"/>
      <c r="N66" s="185"/>
      <c r="O66" s="185"/>
    </row>
    <row r="67" spans="7:15" ht="12.75">
      <c r="G67" s="191"/>
      <c r="H67" s="191"/>
      <c r="N67" s="185"/>
      <c r="O67" s="185"/>
    </row>
    <row r="68" spans="7:15" ht="12.75">
      <c r="G68" s="191"/>
      <c r="H68" s="191"/>
      <c r="N68" s="185"/>
      <c r="O68" s="185"/>
    </row>
    <row r="69" spans="7:15" ht="12.75">
      <c r="G69" s="191"/>
      <c r="H69" s="191"/>
      <c r="N69" s="185"/>
      <c r="O69" s="185"/>
    </row>
    <row r="70" spans="7:15" ht="12.75">
      <c r="G70" s="191"/>
      <c r="H70" s="191"/>
      <c r="N70" s="185"/>
      <c r="O70" s="185"/>
    </row>
    <row r="71" spans="7:15" ht="12.75">
      <c r="G71" s="191"/>
      <c r="H71" s="191"/>
      <c r="N71" s="185"/>
      <c r="O71" s="185"/>
    </row>
    <row r="72" spans="7:15" ht="12.75">
      <c r="G72" s="191"/>
      <c r="H72" s="191"/>
      <c r="N72" s="185"/>
      <c r="O72" s="185"/>
    </row>
    <row r="73" spans="7:15" ht="12.75">
      <c r="G73" s="191"/>
      <c r="H73" s="191"/>
      <c r="N73" s="185"/>
      <c r="O73" s="185"/>
    </row>
    <row r="74" spans="7:15" ht="12.75">
      <c r="G74" s="191"/>
      <c r="H74" s="191"/>
      <c r="N74" s="185"/>
      <c r="O74" s="185"/>
    </row>
    <row r="75" spans="7:15" ht="12.75">
      <c r="G75" s="191"/>
      <c r="H75" s="191"/>
      <c r="N75" s="185"/>
      <c r="O75" s="185"/>
    </row>
    <row r="76" spans="7:15" ht="12.75">
      <c r="G76" s="191"/>
      <c r="H76" s="191"/>
      <c r="N76" s="185"/>
      <c r="O76" s="185"/>
    </row>
    <row r="77" spans="7:15" ht="12.75">
      <c r="G77" s="191"/>
      <c r="H77" s="191"/>
      <c r="N77" s="185"/>
      <c r="O77" s="185"/>
    </row>
    <row r="78" spans="7:15" ht="12.75">
      <c r="G78" s="191"/>
      <c r="H78" s="191"/>
      <c r="N78" s="185"/>
      <c r="O78" s="185"/>
    </row>
    <row r="79" spans="7:15" ht="12.75">
      <c r="G79" s="191"/>
      <c r="H79" s="191"/>
      <c r="N79" s="185"/>
      <c r="O79" s="185"/>
    </row>
    <row r="80" spans="7:15" ht="12.75">
      <c r="G80" s="191"/>
      <c r="H80" s="191"/>
      <c r="N80" s="185"/>
      <c r="O80" s="185"/>
    </row>
    <row r="81" spans="7:15" ht="12.75">
      <c r="G81" s="191"/>
      <c r="H81" s="191"/>
      <c r="N81" s="185"/>
      <c r="O81" s="185"/>
    </row>
    <row r="82" spans="7:15" ht="12.75">
      <c r="G82" s="191"/>
      <c r="H82" s="191"/>
      <c r="N82" s="185"/>
      <c r="O82" s="185"/>
    </row>
    <row r="83" spans="7:15" ht="12.75">
      <c r="G83" s="191"/>
      <c r="H83" s="191"/>
      <c r="N83" s="185"/>
      <c r="O83" s="185"/>
    </row>
    <row r="84" spans="7:15" ht="12.75">
      <c r="G84" s="191"/>
      <c r="H84" s="191"/>
      <c r="N84" s="185"/>
      <c r="O84" s="185"/>
    </row>
    <row r="85" spans="7:15" ht="12.75">
      <c r="G85" s="191"/>
      <c r="H85" s="191"/>
      <c r="N85" s="185"/>
      <c r="O85" s="185"/>
    </row>
    <row r="86" spans="7:15" ht="12.75">
      <c r="G86" s="191"/>
      <c r="H86" s="191"/>
      <c r="N86" s="185"/>
      <c r="O86" s="185"/>
    </row>
    <row r="87" spans="7:15" ht="12.75">
      <c r="G87" s="191"/>
      <c r="H87" s="191"/>
      <c r="N87" s="185"/>
      <c r="O87" s="185"/>
    </row>
    <row r="88" spans="7:15" ht="12.75">
      <c r="G88" s="191"/>
      <c r="H88" s="191"/>
      <c r="N88" s="185"/>
      <c r="O88" s="185"/>
    </row>
    <row r="89" spans="7:15" ht="12.75">
      <c r="G89" s="191"/>
      <c r="H89" s="191"/>
      <c r="N89" s="185"/>
      <c r="O89" s="185"/>
    </row>
    <row r="90" spans="7:15" ht="12.75">
      <c r="G90" s="191"/>
      <c r="H90" s="191"/>
      <c r="N90" s="185"/>
      <c r="O90" s="185"/>
    </row>
    <row r="91" spans="7:15" ht="12.75">
      <c r="G91" s="191"/>
      <c r="H91" s="191"/>
      <c r="N91" s="185"/>
      <c r="O91" s="185"/>
    </row>
    <row r="92" spans="7:15" ht="12.75">
      <c r="G92" s="191"/>
      <c r="H92" s="191"/>
      <c r="N92" s="185"/>
      <c r="O92" s="185"/>
    </row>
    <row r="93" spans="7:15" ht="12.75">
      <c r="G93" s="191"/>
      <c r="H93" s="191"/>
      <c r="N93" s="185"/>
      <c r="O93" s="185"/>
    </row>
    <row r="94" spans="7:15" ht="12.75">
      <c r="G94" s="191"/>
      <c r="H94" s="191"/>
      <c r="N94" s="185"/>
      <c r="O94" s="185"/>
    </row>
    <row r="95" spans="7:15" ht="12.75">
      <c r="G95" s="191"/>
      <c r="H95" s="191"/>
      <c r="N95" s="185"/>
      <c r="O95" s="185"/>
    </row>
    <row r="96" spans="7:15" ht="12.75">
      <c r="G96" s="191"/>
      <c r="H96" s="191"/>
      <c r="N96" s="185"/>
      <c r="O96" s="185"/>
    </row>
    <row r="97" spans="7:15" ht="12.75">
      <c r="G97" s="191"/>
      <c r="H97" s="191"/>
      <c r="N97" s="185"/>
      <c r="O97" s="185"/>
    </row>
    <row r="98" spans="7:15" ht="12.75">
      <c r="G98" s="191"/>
      <c r="H98" s="191"/>
      <c r="N98" s="185"/>
      <c r="O98" s="185"/>
    </row>
    <row r="99" spans="7:15" ht="12.75">
      <c r="G99" s="191"/>
      <c r="H99" s="191"/>
      <c r="N99" s="185"/>
      <c r="O99" s="185"/>
    </row>
    <row r="100" spans="7:15" ht="12.75">
      <c r="G100" s="191"/>
      <c r="H100" s="191"/>
      <c r="N100" s="185"/>
      <c r="O100" s="185"/>
    </row>
    <row r="101" spans="7:15" ht="12.75">
      <c r="G101" s="191"/>
      <c r="H101" s="191"/>
      <c r="N101" s="185"/>
      <c r="O101" s="185"/>
    </row>
    <row r="102" spans="7:15" ht="12.75">
      <c r="G102" s="191"/>
      <c r="H102" s="191"/>
      <c r="N102" s="185"/>
      <c r="O102" s="185"/>
    </row>
    <row r="103" spans="7:15" ht="12.75">
      <c r="G103" s="191"/>
      <c r="H103" s="191"/>
      <c r="N103" s="185"/>
      <c r="O103" s="185"/>
    </row>
    <row r="104" spans="7:15" ht="12.75">
      <c r="G104" s="191"/>
      <c r="H104" s="191"/>
      <c r="N104" s="185"/>
      <c r="O104" s="185"/>
    </row>
    <row r="105" spans="7:15" ht="12.75">
      <c r="G105" s="191"/>
      <c r="H105" s="191"/>
      <c r="N105" s="185"/>
      <c r="O105" s="185"/>
    </row>
    <row r="106" spans="7:15" ht="12.75">
      <c r="G106" s="191"/>
      <c r="H106" s="191"/>
      <c r="N106" s="185"/>
      <c r="O106" s="185"/>
    </row>
    <row r="107" spans="7:15" ht="12.75">
      <c r="G107" s="191"/>
      <c r="H107" s="191"/>
      <c r="N107" s="185"/>
      <c r="O107" s="185"/>
    </row>
    <row r="108" spans="7:15" ht="12.75">
      <c r="G108" s="191"/>
      <c r="H108" s="191"/>
      <c r="N108" s="185"/>
      <c r="O108" s="185"/>
    </row>
    <row r="109" spans="7:15" ht="12.75">
      <c r="G109" s="191"/>
      <c r="H109" s="191"/>
      <c r="N109" s="185"/>
      <c r="O109" s="185"/>
    </row>
    <row r="110" spans="7:15" ht="12.75">
      <c r="G110" s="191"/>
      <c r="H110" s="191"/>
      <c r="N110" s="185"/>
      <c r="O110" s="185"/>
    </row>
    <row r="111" spans="7:15" ht="12.75">
      <c r="G111" s="191"/>
      <c r="H111" s="191"/>
      <c r="N111" s="185"/>
      <c r="O111" s="185"/>
    </row>
    <row r="112" spans="7:15" ht="12.75">
      <c r="G112" s="191"/>
      <c r="H112" s="191"/>
      <c r="N112" s="185"/>
      <c r="O112" s="185"/>
    </row>
    <row r="113" spans="7:15" ht="12.75">
      <c r="G113" s="191"/>
      <c r="H113" s="191"/>
      <c r="N113" s="185"/>
      <c r="O113" s="185"/>
    </row>
    <row r="114" spans="7:15" ht="12.75">
      <c r="G114" s="191"/>
      <c r="H114" s="191"/>
      <c r="N114" s="185"/>
      <c r="O114" s="185"/>
    </row>
    <row r="115" spans="7:15" ht="12.75">
      <c r="G115" s="191"/>
      <c r="H115" s="191"/>
      <c r="N115" s="185"/>
      <c r="O115" s="185"/>
    </row>
    <row r="116" spans="7:15" ht="12.75">
      <c r="G116" s="191"/>
      <c r="H116" s="191"/>
      <c r="N116" s="185"/>
      <c r="O116" s="185"/>
    </row>
    <row r="117" spans="7:15" ht="12.75">
      <c r="G117" s="191"/>
      <c r="H117" s="191"/>
      <c r="N117" s="185"/>
      <c r="O117" s="185"/>
    </row>
    <row r="118" spans="7:15" ht="12.75">
      <c r="G118" s="191"/>
      <c r="H118" s="191"/>
      <c r="N118" s="185"/>
      <c r="O118" s="185"/>
    </row>
    <row r="119" spans="7:15" ht="12.75">
      <c r="G119" s="191"/>
      <c r="H119" s="191"/>
      <c r="N119" s="185"/>
      <c r="O119" s="185"/>
    </row>
    <row r="120" spans="7:15" ht="12.75">
      <c r="G120" s="191"/>
      <c r="H120" s="191"/>
      <c r="N120" s="185"/>
      <c r="O120" s="185"/>
    </row>
    <row r="121" spans="7:15" ht="12.75">
      <c r="G121" s="191"/>
      <c r="H121" s="191"/>
      <c r="N121" s="185"/>
      <c r="O121" s="185"/>
    </row>
    <row r="122" spans="7:15" ht="12.75">
      <c r="G122" s="191"/>
      <c r="H122" s="191"/>
      <c r="N122" s="185"/>
      <c r="O122" s="185"/>
    </row>
    <row r="123" spans="7:15" ht="12.75">
      <c r="G123" s="191"/>
      <c r="H123" s="191"/>
      <c r="N123" s="185"/>
      <c r="O123" s="185"/>
    </row>
    <row r="124" spans="7:15" ht="12.75">
      <c r="G124" s="191"/>
      <c r="H124" s="191"/>
      <c r="N124" s="185"/>
      <c r="O124" s="185"/>
    </row>
    <row r="125" spans="7:15" ht="12.75">
      <c r="G125" s="191"/>
      <c r="H125" s="191"/>
      <c r="N125" s="185"/>
      <c r="O125" s="185"/>
    </row>
    <row r="126" spans="7:15" ht="12.75">
      <c r="G126" s="191"/>
      <c r="H126" s="191"/>
      <c r="N126" s="185"/>
      <c r="O126" s="185"/>
    </row>
    <row r="127" spans="7:15" ht="12.75">
      <c r="G127" s="191"/>
      <c r="H127" s="191"/>
      <c r="N127" s="185"/>
      <c r="O127" s="185"/>
    </row>
    <row r="128" spans="7:15" ht="12.75">
      <c r="G128" s="191"/>
      <c r="H128" s="191"/>
      <c r="N128" s="185"/>
      <c r="O128" s="185"/>
    </row>
    <row r="129" spans="7:15" ht="12.75">
      <c r="G129" s="191"/>
      <c r="H129" s="191"/>
      <c r="N129" s="185"/>
      <c r="O129" s="185"/>
    </row>
    <row r="130" spans="7:15" ht="12.75">
      <c r="G130" s="191"/>
      <c r="H130" s="191"/>
      <c r="N130" s="185"/>
      <c r="O130" s="185"/>
    </row>
    <row r="131" spans="7:15" ht="12.75">
      <c r="G131" s="191"/>
      <c r="H131" s="191"/>
      <c r="N131" s="185"/>
      <c r="O131" s="185"/>
    </row>
    <row r="132" spans="7:15" ht="12.75">
      <c r="G132" s="191"/>
      <c r="H132" s="191"/>
      <c r="N132" s="185"/>
      <c r="O132" s="185"/>
    </row>
    <row r="133" spans="7:15" ht="12.75">
      <c r="G133" s="191"/>
      <c r="H133" s="191"/>
      <c r="N133" s="185"/>
      <c r="O133" s="185"/>
    </row>
    <row r="134" spans="7:15" ht="12.75">
      <c r="G134" s="191"/>
      <c r="H134" s="191"/>
      <c r="N134" s="185"/>
      <c r="O134" s="185"/>
    </row>
    <row r="135" spans="7:15" ht="12.75">
      <c r="G135" s="191"/>
      <c r="H135" s="191"/>
      <c r="N135" s="185"/>
      <c r="O135" s="185"/>
    </row>
    <row r="136" spans="7:15" ht="12.75">
      <c r="G136" s="191"/>
      <c r="H136" s="191"/>
      <c r="N136" s="185"/>
      <c r="O136" s="185"/>
    </row>
    <row r="137" spans="7:15" ht="12.75">
      <c r="G137" s="191"/>
      <c r="H137" s="191"/>
      <c r="N137" s="185"/>
      <c r="O137" s="185"/>
    </row>
    <row r="138" spans="7:15" ht="12.75">
      <c r="G138" s="191"/>
      <c r="H138" s="191"/>
      <c r="N138" s="185"/>
      <c r="O138" s="185"/>
    </row>
    <row r="139" spans="7:15" ht="12.75">
      <c r="G139" s="191"/>
      <c r="H139" s="191"/>
      <c r="N139" s="185"/>
      <c r="O139" s="185"/>
    </row>
    <row r="140" spans="7:15" ht="12.75">
      <c r="G140" s="191"/>
      <c r="H140" s="191"/>
      <c r="N140" s="185"/>
      <c r="O140" s="185"/>
    </row>
    <row r="141" spans="7:15" ht="12.75">
      <c r="G141" s="191"/>
      <c r="H141" s="191"/>
      <c r="N141" s="185"/>
      <c r="O141" s="185"/>
    </row>
    <row r="142" spans="7:15" ht="12.75">
      <c r="G142" s="191"/>
      <c r="H142" s="191"/>
      <c r="N142" s="185"/>
      <c r="O142" s="185"/>
    </row>
    <row r="143" spans="7:15" ht="12.75">
      <c r="G143" s="191"/>
      <c r="H143" s="191"/>
      <c r="N143" s="185"/>
      <c r="O143" s="185"/>
    </row>
    <row r="144" spans="7:15" ht="12.75">
      <c r="G144" s="191"/>
      <c r="H144" s="191"/>
      <c r="N144" s="185"/>
      <c r="O144" s="185"/>
    </row>
    <row r="145" spans="7:15" ht="12.75">
      <c r="G145" s="191"/>
      <c r="H145" s="191"/>
      <c r="N145" s="185"/>
      <c r="O145" s="185"/>
    </row>
    <row r="146" spans="7:15" ht="12.75">
      <c r="G146" s="191"/>
      <c r="H146" s="191"/>
      <c r="N146" s="185"/>
      <c r="O146" s="185"/>
    </row>
    <row r="147" spans="7:15" ht="12.75">
      <c r="G147" s="191"/>
      <c r="H147" s="191"/>
      <c r="N147" s="185"/>
      <c r="O147" s="185"/>
    </row>
    <row r="148" spans="7:15" ht="12.75">
      <c r="G148" s="191"/>
      <c r="H148" s="191"/>
      <c r="N148" s="185"/>
      <c r="O148" s="185"/>
    </row>
    <row r="149" spans="7:15" ht="12.75">
      <c r="G149" s="191"/>
      <c r="H149" s="191"/>
      <c r="N149" s="185"/>
      <c r="O149" s="185"/>
    </row>
    <row r="150" spans="7:15" ht="12.75">
      <c r="G150" s="191"/>
      <c r="H150" s="191"/>
      <c r="N150" s="185"/>
      <c r="O150" s="185"/>
    </row>
    <row r="151" spans="7:15" ht="12.75">
      <c r="G151" s="191"/>
      <c r="H151" s="191"/>
      <c r="N151" s="185"/>
      <c r="O151" s="185"/>
    </row>
    <row r="152" spans="7:15" ht="12.75">
      <c r="G152" s="191"/>
      <c r="H152" s="191"/>
      <c r="N152" s="185"/>
      <c r="O152" s="185"/>
    </row>
    <row r="153" spans="7:15" ht="12.75">
      <c r="G153" s="191"/>
      <c r="H153" s="191"/>
      <c r="N153" s="185"/>
      <c r="O153" s="185"/>
    </row>
    <row r="154" spans="7:15" ht="12.75">
      <c r="G154" s="191"/>
      <c r="H154" s="191"/>
      <c r="N154" s="185"/>
      <c r="O154" s="185"/>
    </row>
    <row r="155" spans="7:15" ht="12.75">
      <c r="G155" s="191"/>
      <c r="H155" s="191"/>
      <c r="N155" s="185"/>
      <c r="O155" s="185"/>
    </row>
    <row r="156" spans="7:15" ht="12.75">
      <c r="G156" s="191"/>
      <c r="H156" s="191"/>
      <c r="N156" s="185"/>
      <c r="O156" s="185"/>
    </row>
    <row r="157" spans="7:15" ht="12.75">
      <c r="G157" s="191"/>
      <c r="H157" s="191"/>
      <c r="N157" s="185"/>
      <c r="O157" s="185"/>
    </row>
    <row r="158" spans="7:15" ht="12.75">
      <c r="G158" s="191"/>
      <c r="H158" s="191"/>
      <c r="N158" s="185"/>
      <c r="O158" s="185"/>
    </row>
    <row r="159" spans="7:15" ht="12.75">
      <c r="G159" s="191"/>
      <c r="H159" s="191"/>
      <c r="N159" s="185"/>
      <c r="O159" s="185"/>
    </row>
    <row r="160" spans="7:15" ht="12.75">
      <c r="G160" s="191"/>
      <c r="H160" s="191"/>
      <c r="N160" s="185"/>
      <c r="O160" s="185"/>
    </row>
    <row r="161" spans="7:15" ht="12.75">
      <c r="G161" s="191"/>
      <c r="H161" s="191"/>
      <c r="N161" s="185"/>
      <c r="O161" s="185"/>
    </row>
    <row r="162" spans="7:15" ht="12.75">
      <c r="G162" s="191"/>
      <c r="H162" s="191"/>
      <c r="N162" s="185"/>
      <c r="O162" s="185"/>
    </row>
    <row r="163" spans="7:15" ht="12.75">
      <c r="G163" s="191"/>
      <c r="H163" s="191"/>
      <c r="N163" s="185"/>
      <c r="O163" s="185"/>
    </row>
    <row r="164" spans="7:15" ht="12.75">
      <c r="G164" s="191"/>
      <c r="H164" s="191"/>
      <c r="N164" s="185"/>
      <c r="O164" s="185"/>
    </row>
    <row r="165" spans="7:15" ht="12.75">
      <c r="G165" s="191"/>
      <c r="H165" s="191"/>
      <c r="N165" s="185"/>
      <c r="O165" s="185"/>
    </row>
    <row r="166" spans="7:15" ht="12.75">
      <c r="G166" s="191"/>
      <c r="H166" s="191"/>
      <c r="N166" s="185"/>
      <c r="O166" s="185"/>
    </row>
    <row r="167" spans="7:15" ht="12.75">
      <c r="G167" s="191"/>
      <c r="H167" s="191"/>
      <c r="N167" s="185"/>
      <c r="O167" s="185"/>
    </row>
    <row r="168" spans="7:15" ht="12.75">
      <c r="G168" s="191"/>
      <c r="H168" s="191"/>
      <c r="N168" s="185"/>
      <c r="O168" s="185"/>
    </row>
    <row r="169" spans="7:15" ht="12.75">
      <c r="G169" s="191"/>
      <c r="H169" s="191"/>
      <c r="N169" s="185"/>
      <c r="O169" s="185"/>
    </row>
    <row r="170" spans="7:15" ht="12.75">
      <c r="G170" s="191"/>
      <c r="H170" s="191"/>
      <c r="N170" s="185"/>
      <c r="O170" s="185"/>
    </row>
    <row r="171" spans="7:15" ht="12.75">
      <c r="G171" s="191"/>
      <c r="H171" s="191"/>
      <c r="N171" s="185"/>
      <c r="O171" s="185"/>
    </row>
    <row r="172" spans="7:15" ht="12.75">
      <c r="G172" s="191"/>
      <c r="H172" s="191"/>
      <c r="N172" s="185"/>
      <c r="O172" s="185"/>
    </row>
    <row r="173" spans="7:15" ht="12.75">
      <c r="G173" s="191"/>
      <c r="H173" s="191"/>
      <c r="N173" s="185"/>
      <c r="O173" s="185"/>
    </row>
    <row r="174" spans="7:15" ht="12.75">
      <c r="G174" s="191"/>
      <c r="H174" s="191"/>
      <c r="N174" s="185"/>
      <c r="O174" s="185"/>
    </row>
    <row r="175" spans="7:15" ht="12.75">
      <c r="G175" s="191"/>
      <c r="H175" s="191"/>
      <c r="N175" s="185"/>
      <c r="O175" s="185"/>
    </row>
    <row r="176" spans="7:15" ht="12.75">
      <c r="G176" s="191"/>
      <c r="H176" s="191"/>
      <c r="N176" s="185"/>
      <c r="O176" s="185"/>
    </row>
    <row r="177" spans="7:15" ht="12.75">
      <c r="G177" s="191"/>
      <c r="H177" s="191"/>
      <c r="N177" s="185"/>
      <c r="O177" s="185"/>
    </row>
    <row r="178" spans="7:15" ht="12.75">
      <c r="G178" s="191"/>
      <c r="H178" s="191"/>
      <c r="N178" s="185"/>
      <c r="O178" s="185"/>
    </row>
    <row r="179" spans="7:15" ht="12.75">
      <c r="G179" s="191"/>
      <c r="H179" s="191"/>
      <c r="N179" s="185"/>
      <c r="O179" s="185"/>
    </row>
    <row r="180" spans="7:15" ht="12.75">
      <c r="G180" s="191"/>
      <c r="H180" s="191"/>
      <c r="N180" s="185"/>
      <c r="O180" s="185"/>
    </row>
    <row r="181" spans="7:15" ht="12.75">
      <c r="G181" s="191"/>
      <c r="H181" s="191"/>
      <c r="N181" s="185"/>
      <c r="O181" s="185"/>
    </row>
    <row r="182" spans="7:15" ht="12.75">
      <c r="G182" s="191"/>
      <c r="H182" s="191"/>
      <c r="N182" s="185"/>
      <c r="O182" s="185"/>
    </row>
    <row r="183" spans="7:15" ht="12.75">
      <c r="G183" s="191"/>
      <c r="H183" s="191"/>
      <c r="N183" s="185"/>
      <c r="O183" s="185"/>
    </row>
    <row r="184" spans="7:15" ht="12.75">
      <c r="G184" s="191"/>
      <c r="H184" s="191"/>
      <c r="N184" s="185"/>
      <c r="O184" s="185"/>
    </row>
    <row r="185" spans="7:15" ht="12.75">
      <c r="G185" s="191"/>
      <c r="H185" s="191"/>
      <c r="N185" s="185"/>
      <c r="O185" s="185"/>
    </row>
    <row r="186" spans="7:15" ht="12.75">
      <c r="G186" s="191"/>
      <c r="H186" s="191"/>
      <c r="N186" s="185"/>
      <c r="O186" s="185"/>
    </row>
    <row r="187" spans="7:15" ht="12.75">
      <c r="G187" s="191"/>
      <c r="H187" s="191"/>
      <c r="N187" s="185"/>
      <c r="O187" s="185"/>
    </row>
    <row r="188" spans="7:15" ht="12.75">
      <c r="G188" s="191"/>
      <c r="H188" s="191"/>
      <c r="N188" s="185"/>
      <c r="O188" s="185"/>
    </row>
    <row r="189" spans="7:15" ht="12.75">
      <c r="G189" s="191"/>
      <c r="H189" s="191"/>
      <c r="N189" s="185"/>
      <c r="O189" s="185"/>
    </row>
    <row r="190" spans="7:15" ht="12.75">
      <c r="G190" s="191"/>
      <c r="H190" s="191"/>
      <c r="N190" s="185"/>
      <c r="O190" s="185"/>
    </row>
    <row r="191" spans="7:15" ht="12.75">
      <c r="G191" s="191"/>
      <c r="H191" s="191"/>
      <c r="N191" s="185"/>
      <c r="O191" s="185"/>
    </row>
    <row r="192" spans="14:15" ht="12.75">
      <c r="N192" s="185"/>
      <c r="O192" s="185"/>
    </row>
    <row r="193" spans="14:15" ht="12.75">
      <c r="N193" s="185"/>
      <c r="O193" s="185"/>
    </row>
    <row r="194" spans="14:15" ht="12.75">
      <c r="N194" s="185"/>
      <c r="O194" s="185"/>
    </row>
    <row r="195" spans="14:15" ht="12.75">
      <c r="N195" s="185"/>
      <c r="O195" s="185"/>
    </row>
    <row r="196" spans="14:15" ht="12.75">
      <c r="N196" s="185"/>
      <c r="O196" s="185"/>
    </row>
    <row r="197" spans="14:15" ht="12.75">
      <c r="N197" s="185"/>
      <c r="O197" s="185"/>
    </row>
    <row r="198" spans="14:15" ht="12.75">
      <c r="N198" s="185"/>
      <c r="O198" s="185"/>
    </row>
    <row r="199" spans="14:15" ht="12.75">
      <c r="N199" s="185"/>
      <c r="O199" s="185"/>
    </row>
    <row r="200" spans="14:15" ht="12.75">
      <c r="N200" s="185"/>
      <c r="O200" s="185"/>
    </row>
    <row r="201" spans="14:15" ht="12.75">
      <c r="N201" s="185"/>
      <c r="O201" s="185"/>
    </row>
    <row r="202" spans="14:15" ht="12.75">
      <c r="N202" s="185"/>
      <c r="O202" s="185"/>
    </row>
    <row r="203" spans="14:15" ht="12.75">
      <c r="N203" s="185"/>
      <c r="O203" s="185"/>
    </row>
    <row r="204" spans="14:15" ht="12.75">
      <c r="N204" s="185"/>
      <c r="O204" s="185"/>
    </row>
    <row r="205" spans="14:15" ht="12.75">
      <c r="N205" s="185"/>
      <c r="O205" s="185"/>
    </row>
    <row r="206" spans="14:15" ht="12.75">
      <c r="N206" s="185"/>
      <c r="O206" s="185"/>
    </row>
    <row r="207" spans="14:15" ht="12.75">
      <c r="N207" s="185"/>
      <c r="O207" s="185"/>
    </row>
    <row r="208" spans="14:15" ht="12.75">
      <c r="N208" s="185"/>
      <c r="O208" s="185"/>
    </row>
    <row r="209" spans="14:15" ht="12.75">
      <c r="N209" s="185"/>
      <c r="O209" s="185"/>
    </row>
    <row r="210" spans="14:15" ht="12.75">
      <c r="N210" s="185"/>
      <c r="O210" s="185"/>
    </row>
    <row r="211" spans="14:15" ht="12.75">
      <c r="N211" s="185"/>
      <c r="O211" s="185"/>
    </row>
    <row r="212" spans="14:15" ht="12.75">
      <c r="N212" s="185"/>
      <c r="O212" s="185"/>
    </row>
    <row r="213" spans="14:15" ht="12.75">
      <c r="N213" s="185"/>
      <c r="O213" s="185"/>
    </row>
    <row r="214" spans="14:15" ht="12.75">
      <c r="N214" s="185"/>
      <c r="O214" s="185"/>
    </row>
    <row r="215" spans="14:15" ht="12.75">
      <c r="N215" s="185"/>
      <c r="O215" s="185"/>
    </row>
    <row r="216" spans="14:15" ht="12.75">
      <c r="N216" s="185"/>
      <c r="O216" s="185"/>
    </row>
    <row r="217" spans="14:15" ht="12.75">
      <c r="N217" s="185"/>
      <c r="O217" s="185"/>
    </row>
    <row r="218" spans="14:15" ht="12.75">
      <c r="N218" s="185"/>
      <c r="O218" s="185"/>
    </row>
    <row r="219" spans="14:15" ht="12.75">
      <c r="N219" s="185"/>
      <c r="O219" s="185"/>
    </row>
    <row r="220" spans="14:15" ht="12.75">
      <c r="N220" s="185"/>
      <c r="O220" s="185"/>
    </row>
    <row r="221" spans="14:15" ht="12.75">
      <c r="N221" s="185"/>
      <c r="O221" s="185"/>
    </row>
    <row r="222" spans="14:15" ht="12.75">
      <c r="N222" s="185"/>
      <c r="O222" s="185"/>
    </row>
    <row r="223" spans="14:15" ht="12.75">
      <c r="N223" s="185"/>
      <c r="O223" s="185"/>
    </row>
    <row r="224" spans="14:15" ht="12.75">
      <c r="N224" s="185"/>
      <c r="O224" s="185"/>
    </row>
    <row r="225" spans="14:15" ht="12.75">
      <c r="N225" s="185"/>
      <c r="O225" s="185"/>
    </row>
    <row r="226" spans="14:15" ht="12.75">
      <c r="N226" s="185"/>
      <c r="O226" s="185"/>
    </row>
    <row r="227" spans="14:15" ht="12.75">
      <c r="N227" s="185"/>
      <c r="O227" s="185"/>
    </row>
    <row r="228" spans="14:15" ht="12.75">
      <c r="N228" s="185"/>
      <c r="O228" s="185"/>
    </row>
    <row r="229" spans="14:15" ht="12.75">
      <c r="N229" s="185"/>
      <c r="O229" s="185"/>
    </row>
    <row r="230" spans="14:15" ht="12.75">
      <c r="N230" s="185"/>
      <c r="O230" s="185"/>
    </row>
    <row r="231" spans="14:15" ht="12.75">
      <c r="N231" s="185"/>
      <c r="O231" s="185"/>
    </row>
    <row r="232" spans="14:15" ht="12.75">
      <c r="N232" s="185"/>
      <c r="O232" s="185"/>
    </row>
    <row r="233" spans="14:15" ht="12.75">
      <c r="N233" s="185"/>
      <c r="O233" s="185"/>
    </row>
    <row r="234" spans="14:15" ht="12.75">
      <c r="N234" s="185"/>
      <c r="O234" s="185"/>
    </row>
    <row r="235" spans="14:15" ht="12.75">
      <c r="N235" s="185"/>
      <c r="O235" s="185"/>
    </row>
    <row r="236" spans="14:15" ht="12.75">
      <c r="N236" s="185"/>
      <c r="O236" s="185"/>
    </row>
    <row r="237" spans="14:15" ht="12.75">
      <c r="N237" s="185"/>
      <c r="O237" s="185"/>
    </row>
    <row r="238" spans="14:15" ht="12.75">
      <c r="N238" s="185"/>
      <c r="O238" s="185"/>
    </row>
    <row r="239" spans="14:15" ht="12.75">
      <c r="N239" s="185"/>
      <c r="O239" s="185"/>
    </row>
    <row r="240" spans="14:15" ht="12.75">
      <c r="N240" s="185"/>
      <c r="O240" s="185"/>
    </row>
    <row r="241" spans="14:15" ht="12.75">
      <c r="N241" s="185"/>
      <c r="O241" s="185"/>
    </row>
    <row r="242" spans="14:15" ht="12.75">
      <c r="N242" s="185"/>
      <c r="O242" s="185"/>
    </row>
    <row r="243" spans="14:15" ht="12.75">
      <c r="N243" s="185"/>
      <c r="O243" s="185"/>
    </row>
    <row r="244" spans="14:15" ht="12.75">
      <c r="N244" s="185"/>
      <c r="O244" s="185"/>
    </row>
    <row r="245" spans="14:15" ht="12.75">
      <c r="N245" s="185"/>
      <c r="O245" s="185"/>
    </row>
    <row r="246" spans="14:15" ht="12.75">
      <c r="N246" s="185"/>
      <c r="O246" s="185"/>
    </row>
    <row r="247" spans="14:15" ht="12.75">
      <c r="N247" s="185"/>
      <c r="O247" s="185"/>
    </row>
    <row r="248" spans="14:15" ht="12.75">
      <c r="N248" s="185"/>
      <c r="O248" s="185"/>
    </row>
    <row r="249" spans="14:15" ht="12.75">
      <c r="N249" s="185"/>
      <c r="O249" s="185"/>
    </row>
    <row r="250" spans="14:15" ht="12.75">
      <c r="N250" s="185"/>
      <c r="O250" s="185"/>
    </row>
    <row r="251" spans="14:15" ht="12.75">
      <c r="N251" s="185"/>
      <c r="O251" s="185"/>
    </row>
    <row r="252" spans="14:15" ht="12.75">
      <c r="N252" s="185"/>
      <c r="O252" s="185"/>
    </row>
    <row r="253" spans="14:15" ht="12.75">
      <c r="N253" s="185"/>
      <c r="O253" s="185"/>
    </row>
    <row r="254" spans="14:15" ht="12.75">
      <c r="N254" s="185"/>
      <c r="O254" s="185"/>
    </row>
    <row r="255" spans="14:15" ht="12.75">
      <c r="N255" s="185"/>
      <c r="O255" s="185"/>
    </row>
    <row r="256" spans="14:15" ht="12.75">
      <c r="N256" s="185"/>
      <c r="O256" s="185"/>
    </row>
    <row r="257" spans="14:15" ht="12.75">
      <c r="N257" s="185"/>
      <c r="O257" s="185"/>
    </row>
    <row r="258" spans="14:15" ht="12.75">
      <c r="N258" s="185"/>
      <c r="O258" s="185"/>
    </row>
    <row r="259" spans="14:15" ht="12.75">
      <c r="N259" s="185"/>
      <c r="O259" s="185"/>
    </row>
    <row r="260" spans="14:15" ht="12.75">
      <c r="N260" s="185"/>
      <c r="O260" s="185"/>
    </row>
    <row r="261" spans="14:15" ht="12.75">
      <c r="N261" s="185"/>
      <c r="O261" s="185"/>
    </row>
    <row r="262" spans="14:15" ht="12.75">
      <c r="N262" s="185"/>
      <c r="O262" s="185"/>
    </row>
  </sheetData>
  <mergeCells count="8">
    <mergeCell ref="A7:P7"/>
    <mergeCell ref="A8:P8"/>
    <mergeCell ref="K12:O12"/>
    <mergeCell ref="K14:K15"/>
    <mergeCell ref="L14:L15"/>
    <mergeCell ref="M14:M15"/>
    <mergeCell ref="N14:N15"/>
    <mergeCell ref="O14:O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8" r:id="rId1"/>
  <headerFooter alignWithMargins="0">
    <oddHeader>&amp;C&amp;P+135
______________________________________________________________________________________________________________________________________________________________________________________________</oddHeader>
    <oddFooter>&amp;C___________________________________________________________________________________________________________________________________________________________________________________________
Załączniki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4"/>
  <sheetViews>
    <sheetView showGridLines="0" tabSelected="1" workbookViewId="0" topLeftCell="I1">
      <selection activeCell="L3" sqref="L3"/>
    </sheetView>
  </sheetViews>
  <sheetFormatPr defaultColWidth="9.140625" defaultRowHeight="12.75"/>
  <cols>
    <col min="1" max="1" width="4.00390625" style="1" customWidth="1"/>
    <col min="2" max="2" width="36.57421875" style="1" customWidth="1"/>
    <col min="3" max="3" width="14.57421875" style="1" customWidth="1"/>
    <col min="4" max="4" width="1.7109375" style="1" customWidth="1"/>
    <col min="5" max="5" width="16.00390625" style="1" customWidth="1"/>
    <col min="6" max="6" width="1.8515625" style="1" customWidth="1"/>
    <col min="7" max="7" width="14.7109375" style="1" customWidth="1"/>
    <col min="8" max="8" width="1.28515625" style="1" customWidth="1"/>
    <col min="9" max="9" width="15.421875" style="1" customWidth="1"/>
    <col min="10" max="10" width="2.140625" style="1" customWidth="1"/>
    <col min="11" max="11" width="14.00390625" style="1" customWidth="1"/>
    <col min="12" max="12" width="14.28125" style="1" customWidth="1"/>
    <col min="13" max="13" width="14.00390625" style="1" customWidth="1"/>
    <col min="14" max="14" width="14.28125" style="0" customWidth="1"/>
    <col min="15" max="15" width="14.140625" style="0" customWidth="1"/>
    <col min="16" max="16" width="13.57421875" style="0" customWidth="1"/>
    <col min="17" max="17" width="11.140625" style="0" bestFit="1" customWidth="1"/>
  </cols>
  <sheetData>
    <row r="1" ht="15.75">
      <c r="O1" s="2"/>
    </row>
    <row r="2" spans="15:16" ht="16.5">
      <c r="O2" s="3" t="s">
        <v>56</v>
      </c>
      <c r="P2" s="4"/>
    </row>
    <row r="3" spans="15:16" ht="16.5">
      <c r="O3" s="3" t="s">
        <v>49</v>
      </c>
      <c r="P3" s="4"/>
    </row>
    <row r="4" spans="1:16" ht="14.25" customHeight="1">
      <c r="A4" s="5"/>
      <c r="B4" s="5"/>
      <c r="I4" s="6"/>
      <c r="L4" s="7"/>
      <c r="N4" s="8"/>
      <c r="O4" s="3" t="s">
        <v>0</v>
      </c>
      <c r="P4" s="4"/>
    </row>
    <row r="5" spans="12:16" ht="15" customHeight="1">
      <c r="L5" s="7"/>
      <c r="N5" s="8"/>
      <c r="O5" s="3" t="s">
        <v>50</v>
      </c>
      <c r="P5" s="9"/>
    </row>
    <row r="6" spans="12:16" ht="15" customHeight="1">
      <c r="L6" s="7"/>
      <c r="N6" s="8"/>
      <c r="O6" s="2"/>
      <c r="P6" s="9"/>
    </row>
    <row r="7" spans="1:16" ht="23.25" customHeight="1">
      <c r="A7" s="195" t="s">
        <v>1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</row>
    <row r="8" spans="1:16" ht="30.75" customHeight="1">
      <c r="A8" s="195" t="s">
        <v>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7:16" ht="12.75">
      <c r="G9" s="10"/>
      <c r="H9" s="10"/>
      <c r="I9" s="11"/>
      <c r="J9" s="10"/>
      <c r="K9" s="10"/>
      <c r="N9" s="12"/>
      <c r="O9" s="12"/>
      <c r="P9" s="12"/>
    </row>
    <row r="10" spans="1:16" ht="15.75" thickBot="1">
      <c r="A10" s="13"/>
      <c r="N10" s="14"/>
      <c r="O10" s="15" t="s">
        <v>3</v>
      </c>
      <c r="P10" s="12"/>
    </row>
    <row r="11" spans="1:16" ht="13.5" thickTop="1">
      <c r="A11" s="16"/>
      <c r="B11" s="17"/>
      <c r="C11" s="18" t="s">
        <v>47</v>
      </c>
      <c r="D11" s="19"/>
      <c r="E11" s="18" t="s">
        <v>7</v>
      </c>
      <c r="F11" s="21"/>
      <c r="G11" s="22" t="s">
        <v>5</v>
      </c>
      <c r="H11" s="19"/>
      <c r="I11" s="21" t="s">
        <v>4</v>
      </c>
      <c r="J11" s="21"/>
      <c r="K11" s="18"/>
      <c r="L11" s="21"/>
      <c r="M11" s="21"/>
      <c r="N11" s="23"/>
      <c r="O11" s="23"/>
      <c r="P11" s="24"/>
    </row>
    <row r="12" spans="1:16" ht="12.75">
      <c r="A12" s="25"/>
      <c r="B12" s="26"/>
      <c r="C12" s="27" t="s">
        <v>6</v>
      </c>
      <c r="D12" s="28"/>
      <c r="E12" s="193" t="s">
        <v>55</v>
      </c>
      <c r="F12" s="29"/>
      <c r="G12" s="30" t="s">
        <v>8</v>
      </c>
      <c r="H12" s="28"/>
      <c r="I12" s="29" t="s">
        <v>6</v>
      </c>
      <c r="J12" s="28"/>
      <c r="K12" s="196" t="s">
        <v>9</v>
      </c>
      <c r="L12" s="196"/>
      <c r="M12" s="196"/>
      <c r="N12" s="196"/>
      <c r="O12" s="196"/>
      <c r="P12" s="31" t="s">
        <v>10</v>
      </c>
    </row>
    <row r="13" spans="1:16" ht="12.75">
      <c r="A13" s="32" t="s">
        <v>11</v>
      </c>
      <c r="B13" s="33" t="s">
        <v>12</v>
      </c>
      <c r="C13" s="27" t="s">
        <v>13</v>
      </c>
      <c r="D13" s="28"/>
      <c r="E13" s="29" t="s">
        <v>14</v>
      </c>
      <c r="F13" s="29"/>
      <c r="G13" s="30" t="s">
        <v>15</v>
      </c>
      <c r="H13" s="28"/>
      <c r="I13" s="29" t="s">
        <v>13</v>
      </c>
      <c r="J13" s="29"/>
      <c r="K13" s="27"/>
      <c r="L13" s="34"/>
      <c r="M13" s="34"/>
      <c r="N13" s="35"/>
      <c r="O13" s="36"/>
      <c r="P13" s="31" t="s">
        <v>16</v>
      </c>
    </row>
    <row r="14" spans="1:16" ht="12.75">
      <c r="A14" s="32"/>
      <c r="B14" s="37"/>
      <c r="C14" s="27" t="s">
        <v>17</v>
      </c>
      <c r="D14" s="28"/>
      <c r="E14" s="29"/>
      <c r="F14" s="29"/>
      <c r="G14" s="30" t="s">
        <v>18</v>
      </c>
      <c r="H14" s="28"/>
      <c r="I14" s="29" t="s">
        <v>19</v>
      </c>
      <c r="J14" s="29"/>
      <c r="K14" s="197">
        <v>2008</v>
      </c>
      <c r="L14" s="197">
        <v>2009</v>
      </c>
      <c r="M14" s="197">
        <v>2010</v>
      </c>
      <c r="N14" s="197">
        <v>2011</v>
      </c>
      <c r="O14" s="197">
        <v>2012</v>
      </c>
      <c r="P14" s="31" t="s">
        <v>20</v>
      </c>
    </row>
    <row r="15" spans="1:16" ht="12.75">
      <c r="A15" s="38"/>
      <c r="B15" s="39"/>
      <c r="C15" s="27"/>
      <c r="D15" s="28"/>
      <c r="E15" s="40"/>
      <c r="F15" s="40"/>
      <c r="G15" s="41"/>
      <c r="H15" s="42"/>
      <c r="I15" s="40"/>
      <c r="J15" s="40"/>
      <c r="K15" s="198"/>
      <c r="L15" s="198"/>
      <c r="M15" s="198"/>
      <c r="N15" s="198"/>
      <c r="O15" s="199"/>
      <c r="P15" s="43"/>
    </row>
    <row r="16" spans="1:16" ht="12.75">
      <c r="A16" s="44">
        <v>1</v>
      </c>
      <c r="B16" s="45">
        <v>2</v>
      </c>
      <c r="C16" s="46">
        <v>3</v>
      </c>
      <c r="D16" s="47"/>
      <c r="E16" s="48">
        <v>4</v>
      </c>
      <c r="F16" s="48"/>
      <c r="G16" s="49">
        <v>5</v>
      </c>
      <c r="H16" s="50"/>
      <c r="I16" s="48">
        <v>6</v>
      </c>
      <c r="J16" s="48"/>
      <c r="K16" s="45">
        <v>7</v>
      </c>
      <c r="L16" s="45">
        <v>8</v>
      </c>
      <c r="M16" s="45">
        <v>9</v>
      </c>
      <c r="N16" s="51">
        <v>10</v>
      </c>
      <c r="O16" s="52">
        <v>11</v>
      </c>
      <c r="P16" s="53">
        <v>12</v>
      </c>
    </row>
    <row r="17" spans="1:16" ht="12.75">
      <c r="A17" s="54"/>
      <c r="B17" s="55"/>
      <c r="C17" s="56"/>
      <c r="D17" s="57"/>
      <c r="E17" s="58"/>
      <c r="F17" s="58"/>
      <c r="G17" s="56"/>
      <c r="H17" s="57"/>
      <c r="I17" s="58"/>
      <c r="J17" s="26"/>
      <c r="K17" s="55"/>
      <c r="L17" s="59"/>
      <c r="M17" s="59"/>
      <c r="N17" s="60"/>
      <c r="O17" s="61"/>
      <c r="P17" s="62"/>
    </row>
    <row r="18" spans="1:16" s="1" customFormat="1" ht="15.75" thickBot="1">
      <c r="A18" s="63" t="s">
        <v>21</v>
      </c>
      <c r="B18" s="64" t="s">
        <v>22</v>
      </c>
      <c r="C18" s="65">
        <f>C21+C26</f>
        <v>695616818</v>
      </c>
      <c r="D18" s="66"/>
      <c r="E18" s="67">
        <f>E21+E26+E27</f>
        <v>108659179</v>
      </c>
      <c r="F18" s="67"/>
      <c r="G18" s="65">
        <f>G21+G26</f>
        <v>185400001</v>
      </c>
      <c r="H18" s="66"/>
      <c r="I18" s="67">
        <f>I21+I26</f>
        <v>772357640</v>
      </c>
      <c r="J18" s="68"/>
      <c r="K18" s="69">
        <f aca="true" t="shared" si="0" ref="K18:P18">K21+K26</f>
        <v>106362330</v>
      </c>
      <c r="L18" s="69">
        <f t="shared" si="0"/>
        <v>119458364</v>
      </c>
      <c r="M18" s="69">
        <f t="shared" si="0"/>
        <v>108789946</v>
      </c>
      <c r="N18" s="69">
        <f t="shared" si="0"/>
        <v>85423280</v>
      </c>
      <c r="O18" s="69">
        <f t="shared" si="0"/>
        <v>66923280</v>
      </c>
      <c r="P18" s="70">
        <f t="shared" si="0"/>
        <v>285400440</v>
      </c>
    </row>
    <row r="19" spans="1:16" s="1" customFormat="1" ht="15">
      <c r="A19" s="71"/>
      <c r="B19" s="72" t="s">
        <v>51</v>
      </c>
      <c r="C19" s="73"/>
      <c r="D19" s="74"/>
      <c r="E19" s="75">
        <f>E27</f>
        <v>7476048</v>
      </c>
      <c r="F19" s="75"/>
      <c r="G19" s="73"/>
      <c r="H19" s="74"/>
      <c r="I19" s="75"/>
      <c r="J19" s="76"/>
      <c r="K19" s="77"/>
      <c r="L19" s="77"/>
      <c r="M19" s="77"/>
      <c r="N19" s="77"/>
      <c r="O19" s="77"/>
      <c r="P19" s="78"/>
    </row>
    <row r="20" spans="1:16" s="1" customFormat="1" ht="15">
      <c r="A20" s="71"/>
      <c r="B20" s="72"/>
      <c r="C20" s="73"/>
      <c r="D20" s="74"/>
      <c r="E20" s="75"/>
      <c r="F20" s="75"/>
      <c r="G20" s="73"/>
      <c r="H20" s="74"/>
      <c r="I20" s="75"/>
      <c r="J20" s="76"/>
      <c r="K20" s="77"/>
      <c r="L20" s="77"/>
      <c r="M20" s="77"/>
      <c r="N20" s="77"/>
      <c r="O20" s="77"/>
      <c r="P20" s="78"/>
    </row>
    <row r="21" spans="1:16" s="1" customFormat="1" ht="14.25">
      <c r="A21" s="79" t="s">
        <v>23</v>
      </c>
      <c r="B21" s="80" t="s">
        <v>24</v>
      </c>
      <c r="C21" s="81">
        <f>C23+C24</f>
        <v>653489370</v>
      </c>
      <c r="D21" s="82"/>
      <c r="E21" s="83">
        <f>E23+E24</f>
        <v>93872530</v>
      </c>
      <c r="F21" s="83"/>
      <c r="G21" s="81">
        <f>G23+G24</f>
        <v>182400000</v>
      </c>
      <c r="H21" s="84"/>
      <c r="I21" s="85">
        <f>I23+I24</f>
        <v>742016840</v>
      </c>
      <c r="J21" s="86"/>
      <c r="K21" s="87">
        <f>K23+K24</f>
        <v>96323280</v>
      </c>
      <c r="L21" s="87">
        <f>L23+L24</f>
        <v>104523280</v>
      </c>
      <c r="M21" s="87">
        <f>M23+M24</f>
        <v>103423280</v>
      </c>
      <c r="N21" s="87">
        <f>N23+N24</f>
        <v>85423280</v>
      </c>
      <c r="O21" s="87">
        <f>O23+O24</f>
        <v>66923280</v>
      </c>
      <c r="P21" s="88">
        <f>I21-K21-L21-M21-N21-O21</f>
        <v>285400440</v>
      </c>
    </row>
    <row r="22" spans="1:17" s="1" customFormat="1" ht="14.25">
      <c r="A22" s="89"/>
      <c r="B22" s="90" t="s">
        <v>25</v>
      </c>
      <c r="C22" s="91"/>
      <c r="D22" s="84"/>
      <c r="E22" s="92"/>
      <c r="F22" s="92"/>
      <c r="G22" s="91"/>
      <c r="H22" s="93"/>
      <c r="I22" s="92"/>
      <c r="J22" s="94"/>
      <c r="K22" s="91"/>
      <c r="L22" s="91"/>
      <c r="M22" s="91"/>
      <c r="N22" s="95"/>
      <c r="O22" s="84"/>
      <c r="P22" s="96"/>
      <c r="Q22" s="6"/>
    </row>
    <row r="23" spans="1:16" s="1" customFormat="1" ht="14.25">
      <c r="A23" s="89"/>
      <c r="B23" s="97" t="s">
        <v>26</v>
      </c>
      <c r="C23" s="91">
        <v>459600000</v>
      </c>
      <c r="D23" s="84"/>
      <c r="E23" s="92">
        <v>80200000</v>
      </c>
      <c r="F23" s="92"/>
      <c r="G23" s="91">
        <v>120000000</v>
      </c>
      <c r="H23" s="84"/>
      <c r="I23" s="92">
        <f>C23-E23+G23</f>
        <v>499400000</v>
      </c>
      <c r="J23" s="94"/>
      <c r="K23" s="91">
        <f>66600000+9000000</f>
        <v>75600000</v>
      </c>
      <c r="L23" s="91">
        <v>83800000</v>
      </c>
      <c r="M23" s="91">
        <v>82700000</v>
      </c>
      <c r="N23" s="95">
        <v>64700000</v>
      </c>
      <c r="O23" s="91">
        <v>46200000</v>
      </c>
      <c r="P23" s="96">
        <f>I23-K23-L23-M23-N23-O23</f>
        <v>146400000</v>
      </c>
    </row>
    <row r="24" spans="1:16" s="1" customFormat="1" ht="14.25">
      <c r="A24" s="89"/>
      <c r="B24" s="97" t="s">
        <v>27</v>
      </c>
      <c r="C24" s="91">
        <v>193889370</v>
      </c>
      <c r="D24" s="98">
        <v>1</v>
      </c>
      <c r="E24" s="92">
        <v>13672530</v>
      </c>
      <c r="F24" s="99">
        <v>2</v>
      </c>
      <c r="G24" s="100">
        <v>62400000</v>
      </c>
      <c r="H24" s="98">
        <v>3</v>
      </c>
      <c r="I24" s="92">
        <f>C24-E24+G24</f>
        <v>242616840</v>
      </c>
      <c r="J24" s="94"/>
      <c r="K24" s="91">
        <v>20723280</v>
      </c>
      <c r="L24" s="91">
        <v>20723280</v>
      </c>
      <c r="M24" s="91">
        <v>20723280</v>
      </c>
      <c r="N24" s="91">
        <v>20723280</v>
      </c>
      <c r="O24" s="91">
        <v>20723280</v>
      </c>
      <c r="P24" s="96">
        <f>I24-K24-L24-M24-N24-O24</f>
        <v>139000440</v>
      </c>
    </row>
    <row r="25" spans="1:17" s="1" customFormat="1" ht="14.25">
      <c r="A25" s="89"/>
      <c r="B25" s="97"/>
      <c r="C25" s="91"/>
      <c r="D25" s="84"/>
      <c r="E25" s="92"/>
      <c r="F25" s="92"/>
      <c r="G25" s="91"/>
      <c r="H25" s="84"/>
      <c r="I25" s="92"/>
      <c r="J25" s="94"/>
      <c r="K25" s="91"/>
      <c r="L25" s="91"/>
      <c r="M25" s="91"/>
      <c r="N25" s="95"/>
      <c r="O25" s="102"/>
      <c r="P25" s="103"/>
      <c r="Q25" s="6"/>
    </row>
    <row r="26" spans="1:16" s="1" customFormat="1" ht="17.25" customHeight="1">
      <c r="A26" s="79" t="s">
        <v>28</v>
      </c>
      <c r="B26" s="80" t="s">
        <v>54</v>
      </c>
      <c r="C26" s="87">
        <v>42127448</v>
      </c>
      <c r="D26" s="104"/>
      <c r="E26" s="85">
        <v>7310601</v>
      </c>
      <c r="F26" s="85"/>
      <c r="G26" s="87">
        <v>3000001</v>
      </c>
      <c r="H26" s="104"/>
      <c r="I26" s="87">
        <v>30340800</v>
      </c>
      <c r="J26" s="105"/>
      <c r="K26" s="87">
        <v>10039050</v>
      </c>
      <c r="L26" s="87">
        <v>14935084</v>
      </c>
      <c r="M26" s="87">
        <v>5366666</v>
      </c>
      <c r="N26" s="106">
        <v>0</v>
      </c>
      <c r="O26" s="107">
        <v>0</v>
      </c>
      <c r="P26" s="108">
        <v>0</v>
      </c>
    </row>
    <row r="27" spans="1:16" s="1" customFormat="1" ht="17.25" customHeight="1">
      <c r="A27" s="89" t="s">
        <v>52</v>
      </c>
      <c r="B27" s="90" t="s">
        <v>53</v>
      </c>
      <c r="C27" s="109">
        <v>0</v>
      </c>
      <c r="D27" s="110"/>
      <c r="E27" s="194">
        <v>7476048</v>
      </c>
      <c r="F27" s="194"/>
      <c r="G27" s="109">
        <v>0</v>
      </c>
      <c r="H27" s="110"/>
      <c r="I27" s="92">
        <v>0</v>
      </c>
      <c r="J27" s="192"/>
      <c r="K27" s="91">
        <v>0</v>
      </c>
      <c r="L27" s="91">
        <v>0</v>
      </c>
      <c r="M27" s="91">
        <v>0</v>
      </c>
      <c r="N27" s="111">
        <v>0</v>
      </c>
      <c r="O27" s="112">
        <v>0</v>
      </c>
      <c r="P27" s="113">
        <v>0</v>
      </c>
    </row>
    <row r="28" spans="1:16" s="1" customFormat="1" ht="14.25">
      <c r="A28" s="89"/>
      <c r="B28" s="90"/>
      <c r="C28" s="91"/>
      <c r="D28" s="84"/>
      <c r="E28" s="91"/>
      <c r="F28" s="84"/>
      <c r="G28" s="91"/>
      <c r="H28" s="84"/>
      <c r="I28" s="92"/>
      <c r="J28" s="94"/>
      <c r="K28" s="91"/>
      <c r="L28" s="91"/>
      <c r="M28" s="91"/>
      <c r="N28" s="111"/>
      <c r="O28" s="112"/>
      <c r="P28" s="113"/>
    </row>
    <row r="29" spans="1:16" s="1" customFormat="1" ht="12" customHeight="1" thickBot="1">
      <c r="A29" s="89"/>
      <c r="B29" s="72"/>
      <c r="C29" s="114"/>
      <c r="D29" s="115"/>
      <c r="E29" s="92"/>
      <c r="F29" s="92"/>
      <c r="G29" s="91"/>
      <c r="H29" s="84"/>
      <c r="I29" s="92"/>
      <c r="J29" s="94"/>
      <c r="K29" s="91"/>
      <c r="L29" s="91"/>
      <c r="M29" s="91"/>
      <c r="N29" s="101"/>
      <c r="O29" s="116"/>
      <c r="P29" s="117"/>
    </row>
    <row r="30" spans="1:16" s="1" customFormat="1" ht="21" customHeight="1" thickBot="1">
      <c r="A30" s="118" t="s">
        <v>30</v>
      </c>
      <c r="B30" s="119" t="s">
        <v>31</v>
      </c>
      <c r="C30" s="65">
        <v>0</v>
      </c>
      <c r="D30" s="120"/>
      <c r="E30" s="121">
        <v>0</v>
      </c>
      <c r="F30" s="121"/>
      <c r="G30" s="122">
        <v>0</v>
      </c>
      <c r="H30" s="123"/>
      <c r="I30" s="121">
        <f>C30-E30+G30</f>
        <v>0</v>
      </c>
      <c r="J30" s="124"/>
      <c r="K30" s="125">
        <v>0</v>
      </c>
      <c r="L30" s="125">
        <v>0</v>
      </c>
      <c r="M30" s="125">
        <v>0</v>
      </c>
      <c r="N30" s="126">
        <v>0</v>
      </c>
      <c r="O30" s="126">
        <v>0</v>
      </c>
      <c r="P30" s="127">
        <v>0</v>
      </c>
    </row>
    <row r="31" spans="1:16" s="1" customFormat="1" ht="9" customHeight="1">
      <c r="A31" s="89"/>
      <c r="B31" s="90"/>
      <c r="C31" s="91"/>
      <c r="D31" s="128"/>
      <c r="E31" s="92"/>
      <c r="F31" s="92"/>
      <c r="G31" s="129"/>
      <c r="H31" s="130"/>
      <c r="I31" s="131"/>
      <c r="J31" s="132"/>
      <c r="K31" s="133"/>
      <c r="L31" s="133"/>
      <c r="M31" s="133"/>
      <c r="N31" s="134"/>
      <c r="O31" s="134"/>
      <c r="P31" s="135"/>
    </row>
    <row r="32" spans="1:16" s="1" customFormat="1" ht="14.25" customHeight="1" thickBot="1">
      <c r="A32" s="63" t="s">
        <v>32</v>
      </c>
      <c r="B32" s="64" t="s">
        <v>33</v>
      </c>
      <c r="C32" s="65">
        <f>C34+C35</f>
        <v>1807596</v>
      </c>
      <c r="D32" s="136"/>
      <c r="E32" s="67">
        <f>C32</f>
        <v>1807596</v>
      </c>
      <c r="F32" s="67"/>
      <c r="G32" s="137">
        <v>0</v>
      </c>
      <c r="H32" s="138"/>
      <c r="I32" s="67">
        <v>0</v>
      </c>
      <c r="J32" s="139"/>
      <c r="K32" s="140">
        <v>0</v>
      </c>
      <c r="L32" s="140">
        <v>0</v>
      </c>
      <c r="M32" s="140">
        <v>0</v>
      </c>
      <c r="N32" s="141">
        <v>0</v>
      </c>
      <c r="O32" s="141">
        <v>0</v>
      </c>
      <c r="P32" s="142">
        <v>0</v>
      </c>
    </row>
    <row r="33" spans="1:16" s="1" customFormat="1" ht="14.25" customHeight="1">
      <c r="A33" s="71"/>
      <c r="B33" s="72" t="s">
        <v>25</v>
      </c>
      <c r="C33" s="73"/>
      <c r="D33" s="74"/>
      <c r="E33" s="75"/>
      <c r="F33" s="75"/>
      <c r="G33" s="143"/>
      <c r="H33" s="144"/>
      <c r="I33" s="75"/>
      <c r="J33" s="76"/>
      <c r="K33" s="73"/>
      <c r="L33" s="73"/>
      <c r="M33" s="73"/>
      <c r="N33" s="145"/>
      <c r="O33" s="146"/>
      <c r="P33" s="147"/>
    </row>
    <row r="34" spans="1:16" s="1" customFormat="1" ht="14.25" customHeight="1">
      <c r="A34" s="71"/>
      <c r="B34" s="148" t="s">
        <v>34</v>
      </c>
      <c r="C34" s="149">
        <v>10474</v>
      </c>
      <c r="D34" s="150"/>
      <c r="E34" s="151">
        <f>C34</f>
        <v>10474</v>
      </c>
      <c r="F34" s="151"/>
      <c r="G34" s="149">
        <v>0</v>
      </c>
      <c r="H34" s="150"/>
      <c r="I34" s="151">
        <v>0</v>
      </c>
      <c r="J34" s="152"/>
      <c r="K34" s="149">
        <v>0</v>
      </c>
      <c r="L34" s="149">
        <v>0</v>
      </c>
      <c r="M34" s="149">
        <v>0</v>
      </c>
      <c r="N34" s="153">
        <v>0</v>
      </c>
      <c r="O34" s="154">
        <v>0</v>
      </c>
      <c r="P34" s="155">
        <v>0</v>
      </c>
    </row>
    <row r="35" spans="1:17" s="1" customFormat="1" ht="14.25" customHeight="1" thickBot="1">
      <c r="A35" s="71"/>
      <c r="B35" s="148" t="s">
        <v>35</v>
      </c>
      <c r="C35" s="156">
        <v>1797122</v>
      </c>
      <c r="D35" s="157"/>
      <c r="E35" s="151">
        <f>C35</f>
        <v>1797122</v>
      </c>
      <c r="F35" s="151"/>
      <c r="G35" s="149">
        <v>0</v>
      </c>
      <c r="H35" s="150"/>
      <c r="I35" s="151">
        <v>0</v>
      </c>
      <c r="J35" s="152"/>
      <c r="K35" s="149">
        <v>0</v>
      </c>
      <c r="L35" s="149">
        <v>0</v>
      </c>
      <c r="M35" s="149">
        <v>0</v>
      </c>
      <c r="N35" s="158">
        <v>0</v>
      </c>
      <c r="O35" s="154">
        <v>0</v>
      </c>
      <c r="P35" s="155">
        <v>0</v>
      </c>
      <c r="Q35" s="146"/>
    </row>
    <row r="36" spans="1:16" s="1" customFormat="1" ht="27" customHeight="1" thickBot="1">
      <c r="A36" s="159" t="s">
        <v>36</v>
      </c>
      <c r="B36" s="160" t="s">
        <v>37</v>
      </c>
      <c r="C36" s="161">
        <f>C18+C30+C32</f>
        <v>697424414</v>
      </c>
      <c r="D36" s="162"/>
      <c r="E36" s="163">
        <f>E18+E30+E32</f>
        <v>110466775</v>
      </c>
      <c r="F36" s="163"/>
      <c r="G36" s="143">
        <f>G18+G30+G32</f>
        <v>185400001</v>
      </c>
      <c r="H36" s="144"/>
      <c r="I36" s="163">
        <f>I18+I30+I32</f>
        <v>772357640</v>
      </c>
      <c r="J36" s="164"/>
      <c r="K36" s="161">
        <f aca="true" t="shared" si="1" ref="K36:P36">K18+K30+K32</f>
        <v>106362330</v>
      </c>
      <c r="L36" s="161">
        <f t="shared" si="1"/>
        <v>119458364</v>
      </c>
      <c r="M36" s="161">
        <f t="shared" si="1"/>
        <v>108789946</v>
      </c>
      <c r="N36" s="161">
        <f t="shared" si="1"/>
        <v>85423280</v>
      </c>
      <c r="O36" s="165">
        <f t="shared" si="1"/>
        <v>66923280</v>
      </c>
      <c r="P36" s="166">
        <f t="shared" si="1"/>
        <v>285400440</v>
      </c>
    </row>
    <row r="37" spans="1:16" s="1" customFormat="1" ht="15.75" thickTop="1">
      <c r="A37" s="71"/>
      <c r="B37" s="72"/>
      <c r="C37" s="91"/>
      <c r="D37" s="84"/>
      <c r="E37" s="92"/>
      <c r="F37" s="92"/>
      <c r="G37" s="167"/>
      <c r="H37" s="168"/>
      <c r="I37" s="92"/>
      <c r="J37" s="94"/>
      <c r="K37" s="91"/>
      <c r="L37" s="91"/>
      <c r="M37" s="91"/>
      <c r="N37" s="101"/>
      <c r="O37" s="116"/>
      <c r="P37" s="103"/>
    </row>
    <row r="38" spans="1:16" s="1" customFormat="1" ht="15" customHeight="1" thickBot="1">
      <c r="A38" s="63" t="s">
        <v>38</v>
      </c>
      <c r="B38" s="64" t="s">
        <v>39</v>
      </c>
      <c r="C38" s="65">
        <v>119750000</v>
      </c>
      <c r="D38" s="169">
        <v>4</v>
      </c>
      <c r="E38" s="67">
        <v>30000000</v>
      </c>
      <c r="F38" s="67"/>
      <c r="G38" s="73">
        <v>39266000</v>
      </c>
      <c r="H38" s="74"/>
      <c r="I38" s="67">
        <f>C38-E38+G38</f>
        <v>129016000</v>
      </c>
      <c r="J38" s="170"/>
      <c r="K38" s="65">
        <v>28280000</v>
      </c>
      <c r="L38" s="65">
        <v>24064000</v>
      </c>
      <c r="M38" s="65">
        <v>19605000</v>
      </c>
      <c r="N38" s="65">
        <v>15603000</v>
      </c>
      <c r="O38" s="65">
        <v>12416000</v>
      </c>
      <c r="P38" s="171">
        <f>I38-K38-L38-M38-N38-O38</f>
        <v>29048000</v>
      </c>
    </row>
    <row r="39" spans="1:16" ht="15" thickBot="1">
      <c r="A39" s="172"/>
      <c r="B39" s="173"/>
      <c r="C39" s="174"/>
      <c r="D39" s="175"/>
      <c r="E39" s="176"/>
      <c r="F39" s="176"/>
      <c r="G39" s="177"/>
      <c r="H39" s="178"/>
      <c r="I39" s="176"/>
      <c r="J39" s="176"/>
      <c r="K39" s="179"/>
      <c r="L39" s="180"/>
      <c r="M39" s="179"/>
      <c r="N39" s="181"/>
      <c r="O39" s="182"/>
      <c r="P39" s="183"/>
    </row>
    <row r="40" spans="1:13" s="185" customFormat="1" ht="13.5" thickTop="1">
      <c r="A40" s="6"/>
      <c r="B40" s="18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s="185" customFormat="1" ht="12.75">
      <c r="A41" s="6"/>
      <c r="B41" s="186" t="s">
        <v>48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s="185" customFormat="1" ht="12.75">
      <c r="A42" s="6"/>
      <c r="B42" s="186" t="s">
        <v>41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6" ht="12.75">
      <c r="A43" s="5"/>
      <c r="B43" s="187" t="s">
        <v>42</v>
      </c>
      <c r="C43" s="188"/>
      <c r="D43" s="188"/>
      <c r="E43" s="188"/>
      <c r="F43" s="188"/>
      <c r="G43" s="188"/>
      <c r="H43" s="188"/>
      <c r="I43" s="188"/>
      <c r="J43" s="188"/>
      <c r="K43" s="189"/>
      <c r="L43" s="188"/>
      <c r="M43" s="188"/>
      <c r="N43" s="185"/>
      <c r="O43" s="185"/>
      <c r="P43" s="185"/>
    </row>
    <row r="44" spans="2:15" ht="12.75">
      <c r="B44" s="188" t="s">
        <v>43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5"/>
      <c r="O44" s="185"/>
    </row>
    <row r="45" spans="2:15" ht="12.75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5"/>
      <c r="O45" s="185"/>
    </row>
    <row r="46" spans="1:13" s="190" customFormat="1" ht="12.7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</row>
    <row r="47" spans="1:13" s="190" customFormat="1" ht="12.75">
      <c r="A47" s="188"/>
      <c r="B47" s="188"/>
      <c r="C47" s="188"/>
      <c r="D47" s="188"/>
      <c r="E47" s="188"/>
      <c r="F47" s="188"/>
      <c r="G47" s="188"/>
      <c r="H47" s="188"/>
      <c r="I47" s="189"/>
      <c r="J47" s="188"/>
      <c r="K47" s="188"/>
      <c r="L47" s="188"/>
      <c r="M47" s="188"/>
    </row>
    <row r="48" spans="7:15" ht="12.75">
      <c r="G48" s="191"/>
      <c r="H48" s="191"/>
      <c r="N48" s="185"/>
      <c r="O48" s="185"/>
    </row>
    <row r="49" spans="7:15" ht="12.75">
      <c r="G49" s="191"/>
      <c r="H49" s="191"/>
      <c r="N49" s="185"/>
      <c r="O49" s="185"/>
    </row>
    <row r="50" spans="7:15" ht="12.75">
      <c r="G50" s="191"/>
      <c r="H50" s="191"/>
      <c r="N50" s="185"/>
      <c r="O50" s="185"/>
    </row>
    <row r="51" spans="3:15" ht="12.75">
      <c r="C51"/>
      <c r="D51"/>
      <c r="E51"/>
      <c r="G51" s="191"/>
      <c r="H51" s="191"/>
      <c r="N51" s="185"/>
      <c r="O51" s="185"/>
    </row>
    <row r="52" spans="3:15" ht="12.75">
      <c r="C52"/>
      <c r="D52"/>
      <c r="E52"/>
      <c r="G52" s="191"/>
      <c r="H52" s="191"/>
      <c r="N52" s="185"/>
      <c r="O52" s="185"/>
    </row>
    <row r="53" spans="3:15" ht="12.75">
      <c r="C53"/>
      <c r="D53"/>
      <c r="E53"/>
      <c r="G53" s="191"/>
      <c r="H53" s="191"/>
      <c r="N53" s="185"/>
      <c r="O53" s="185"/>
    </row>
    <row r="54" spans="3:15" ht="12.75">
      <c r="C54"/>
      <c r="D54"/>
      <c r="E54"/>
      <c r="G54" s="191"/>
      <c r="H54" s="191"/>
      <c r="N54" s="185"/>
      <c r="O54" s="185"/>
    </row>
    <row r="55" spans="3:15" ht="12.75">
      <c r="C55"/>
      <c r="D55"/>
      <c r="E55"/>
      <c r="G55" s="191"/>
      <c r="H55" s="191"/>
      <c r="N55" s="185"/>
      <c r="O55" s="185"/>
    </row>
    <row r="56" spans="3:15" ht="12.75">
      <c r="C56"/>
      <c r="D56"/>
      <c r="E56"/>
      <c r="G56" s="191"/>
      <c r="H56" s="191"/>
      <c r="N56" s="185"/>
      <c r="O56" s="185"/>
    </row>
    <row r="57" spans="3:15" ht="12.75">
      <c r="C57"/>
      <c r="D57"/>
      <c r="E57"/>
      <c r="G57" s="191"/>
      <c r="H57" s="191"/>
      <c r="N57" s="185"/>
      <c r="O57" s="185"/>
    </row>
    <row r="58" spans="1:15" ht="12.75">
      <c r="A58" s="5"/>
      <c r="C58"/>
      <c r="D58"/>
      <c r="E58"/>
      <c r="G58" s="191"/>
      <c r="H58" s="191"/>
      <c r="N58" s="185"/>
      <c r="O58" s="185"/>
    </row>
    <row r="59" spans="7:15" ht="12.75">
      <c r="G59" s="191"/>
      <c r="H59" s="191"/>
      <c r="N59" s="185"/>
      <c r="O59" s="185"/>
    </row>
    <row r="60" spans="7:15" ht="12.75">
      <c r="G60" s="191"/>
      <c r="H60" s="191"/>
      <c r="N60" s="185"/>
      <c r="O60" s="185"/>
    </row>
    <row r="61" spans="7:15" ht="12.75">
      <c r="G61" s="191"/>
      <c r="H61" s="191"/>
      <c r="N61" s="185"/>
      <c r="O61" s="185"/>
    </row>
    <row r="62" spans="7:15" ht="12.75">
      <c r="G62" s="191"/>
      <c r="H62" s="191"/>
      <c r="N62" s="185"/>
      <c r="O62" s="185"/>
    </row>
    <row r="63" spans="7:15" ht="12.75">
      <c r="G63" s="191"/>
      <c r="H63" s="191"/>
      <c r="N63" s="185"/>
      <c r="O63" s="185"/>
    </row>
    <row r="64" spans="7:15" ht="12.75">
      <c r="G64" s="191"/>
      <c r="H64" s="191"/>
      <c r="N64" s="185"/>
      <c r="O64" s="185"/>
    </row>
    <row r="65" spans="7:15" ht="12.75">
      <c r="G65" s="191"/>
      <c r="H65" s="191"/>
      <c r="N65" s="185"/>
      <c r="O65" s="185"/>
    </row>
    <row r="66" spans="7:15" ht="12.75">
      <c r="G66" s="191"/>
      <c r="H66" s="191"/>
      <c r="N66" s="185"/>
      <c r="O66" s="185"/>
    </row>
    <row r="67" spans="7:15" ht="12.75">
      <c r="G67" s="191"/>
      <c r="H67" s="191"/>
      <c r="N67" s="185"/>
      <c r="O67" s="185"/>
    </row>
    <row r="68" spans="7:15" ht="12.75">
      <c r="G68" s="191"/>
      <c r="H68" s="191"/>
      <c r="N68" s="185"/>
      <c r="O68" s="185"/>
    </row>
    <row r="69" spans="7:15" ht="12.75">
      <c r="G69" s="191"/>
      <c r="H69" s="191"/>
      <c r="N69" s="185"/>
      <c r="O69" s="185"/>
    </row>
    <row r="70" spans="7:15" ht="12.75">
      <c r="G70" s="191"/>
      <c r="H70" s="191"/>
      <c r="N70" s="185"/>
      <c r="O70" s="185"/>
    </row>
    <row r="71" spans="7:15" ht="12.75">
      <c r="G71" s="191"/>
      <c r="H71" s="191"/>
      <c r="N71" s="185"/>
      <c r="O71" s="185"/>
    </row>
    <row r="72" spans="7:15" ht="12.75">
      <c r="G72" s="191"/>
      <c r="H72" s="191"/>
      <c r="N72" s="185"/>
      <c r="O72" s="185"/>
    </row>
    <row r="73" spans="7:15" ht="12.75">
      <c r="G73" s="191"/>
      <c r="H73" s="191"/>
      <c r="N73" s="185"/>
      <c r="O73" s="185"/>
    </row>
    <row r="74" spans="7:15" ht="12.75">
      <c r="G74" s="191"/>
      <c r="H74" s="191"/>
      <c r="N74" s="185"/>
      <c r="O74" s="185"/>
    </row>
    <row r="75" spans="7:15" ht="12.75">
      <c r="G75" s="191"/>
      <c r="H75" s="191"/>
      <c r="N75" s="185"/>
      <c r="O75" s="185"/>
    </row>
    <row r="76" spans="7:15" ht="12.75">
      <c r="G76" s="191"/>
      <c r="H76" s="191"/>
      <c r="N76" s="185"/>
      <c r="O76" s="185"/>
    </row>
    <row r="77" spans="7:15" ht="12.75">
      <c r="G77" s="191"/>
      <c r="H77" s="191"/>
      <c r="N77" s="185"/>
      <c r="O77" s="185"/>
    </row>
    <row r="78" spans="7:15" ht="12.75">
      <c r="G78" s="191"/>
      <c r="H78" s="191"/>
      <c r="N78" s="185"/>
      <c r="O78" s="185"/>
    </row>
    <row r="79" spans="7:15" ht="12.75">
      <c r="G79" s="191"/>
      <c r="H79" s="191"/>
      <c r="N79" s="185"/>
      <c r="O79" s="185"/>
    </row>
    <row r="80" spans="7:15" ht="12.75">
      <c r="G80" s="191"/>
      <c r="H80" s="191"/>
      <c r="N80" s="185"/>
      <c r="O80" s="185"/>
    </row>
    <row r="81" spans="7:15" ht="12.75">
      <c r="G81" s="191"/>
      <c r="H81" s="191"/>
      <c r="N81" s="185"/>
      <c r="O81" s="185"/>
    </row>
    <row r="82" spans="7:15" ht="12.75">
      <c r="G82" s="191"/>
      <c r="H82" s="191"/>
      <c r="N82" s="185"/>
      <c r="O82" s="185"/>
    </row>
    <row r="83" spans="7:15" ht="12.75">
      <c r="G83" s="191"/>
      <c r="H83" s="191"/>
      <c r="N83" s="185"/>
      <c r="O83" s="185"/>
    </row>
    <row r="84" spans="7:15" ht="12.75">
      <c r="G84" s="191"/>
      <c r="H84" s="191"/>
      <c r="N84" s="185"/>
      <c r="O84" s="185"/>
    </row>
    <row r="85" spans="7:15" ht="12.75">
      <c r="G85" s="191"/>
      <c r="H85" s="191"/>
      <c r="N85" s="185"/>
      <c r="O85" s="185"/>
    </row>
    <row r="86" spans="7:15" ht="12.75">
      <c r="G86" s="191"/>
      <c r="H86" s="191"/>
      <c r="N86" s="185"/>
      <c r="O86" s="185"/>
    </row>
    <row r="87" spans="7:15" ht="12.75">
      <c r="G87" s="191"/>
      <c r="H87" s="191"/>
      <c r="N87" s="185"/>
      <c r="O87" s="185"/>
    </row>
    <row r="88" spans="7:15" ht="12.75">
      <c r="G88" s="191"/>
      <c r="H88" s="191"/>
      <c r="N88" s="185"/>
      <c r="O88" s="185"/>
    </row>
    <row r="89" spans="7:15" ht="12.75">
      <c r="G89" s="191"/>
      <c r="H89" s="191"/>
      <c r="N89" s="185"/>
      <c r="O89" s="185"/>
    </row>
    <row r="90" spans="7:15" ht="12.75">
      <c r="G90" s="191"/>
      <c r="H90" s="191"/>
      <c r="N90" s="185"/>
      <c r="O90" s="185"/>
    </row>
    <row r="91" spans="7:15" ht="12.75">
      <c r="G91" s="191"/>
      <c r="H91" s="191"/>
      <c r="N91" s="185"/>
      <c r="O91" s="185"/>
    </row>
    <row r="92" spans="7:15" ht="12.75">
      <c r="G92" s="191"/>
      <c r="H92" s="191"/>
      <c r="N92" s="185"/>
      <c r="O92" s="185"/>
    </row>
    <row r="93" spans="7:15" ht="12.75">
      <c r="G93" s="191"/>
      <c r="H93" s="191"/>
      <c r="N93" s="185"/>
      <c r="O93" s="185"/>
    </row>
    <row r="94" spans="7:15" ht="12.75">
      <c r="G94" s="191"/>
      <c r="H94" s="191"/>
      <c r="N94" s="185"/>
      <c r="O94" s="185"/>
    </row>
    <row r="95" spans="7:15" ht="12.75">
      <c r="G95" s="191"/>
      <c r="H95" s="191"/>
      <c r="N95" s="185"/>
      <c r="O95" s="185"/>
    </row>
    <row r="96" spans="7:15" ht="12.75">
      <c r="G96" s="191"/>
      <c r="H96" s="191"/>
      <c r="N96" s="185"/>
      <c r="O96" s="185"/>
    </row>
    <row r="97" spans="7:15" ht="12.75">
      <c r="G97" s="191"/>
      <c r="H97" s="191"/>
      <c r="N97" s="185"/>
      <c r="O97" s="185"/>
    </row>
    <row r="98" spans="7:15" ht="12.75">
      <c r="G98" s="191"/>
      <c r="H98" s="191"/>
      <c r="N98" s="185"/>
      <c r="O98" s="185"/>
    </row>
    <row r="99" spans="7:15" ht="12.75">
      <c r="G99" s="191"/>
      <c r="H99" s="191"/>
      <c r="N99" s="185"/>
      <c r="O99" s="185"/>
    </row>
    <row r="100" spans="7:15" ht="12.75">
      <c r="G100" s="191"/>
      <c r="H100" s="191"/>
      <c r="N100" s="185"/>
      <c r="O100" s="185"/>
    </row>
    <row r="101" spans="7:15" ht="12.75">
      <c r="G101" s="191"/>
      <c r="H101" s="191"/>
      <c r="N101" s="185"/>
      <c r="O101" s="185"/>
    </row>
    <row r="102" spans="7:15" ht="12.75">
      <c r="G102" s="191"/>
      <c r="H102" s="191"/>
      <c r="N102" s="185"/>
      <c r="O102" s="185"/>
    </row>
    <row r="103" spans="7:15" ht="12.75">
      <c r="G103" s="191"/>
      <c r="H103" s="191"/>
      <c r="N103" s="185"/>
      <c r="O103" s="185"/>
    </row>
    <row r="104" spans="7:15" ht="12.75">
      <c r="G104" s="191"/>
      <c r="H104" s="191"/>
      <c r="N104" s="185"/>
      <c r="O104" s="185"/>
    </row>
    <row r="105" spans="7:15" ht="12.75">
      <c r="G105" s="191"/>
      <c r="H105" s="191"/>
      <c r="N105" s="185"/>
      <c r="O105" s="185"/>
    </row>
    <row r="106" spans="7:15" ht="12.75">
      <c r="G106" s="191"/>
      <c r="H106" s="191"/>
      <c r="N106" s="185"/>
      <c r="O106" s="185"/>
    </row>
    <row r="107" spans="7:15" ht="12.75">
      <c r="G107" s="191"/>
      <c r="H107" s="191"/>
      <c r="N107" s="185"/>
      <c r="O107" s="185"/>
    </row>
    <row r="108" spans="7:15" ht="12.75">
      <c r="G108" s="191"/>
      <c r="H108" s="191"/>
      <c r="N108" s="185"/>
      <c r="O108" s="185"/>
    </row>
    <row r="109" spans="7:15" ht="12.75">
      <c r="G109" s="191"/>
      <c r="H109" s="191"/>
      <c r="N109" s="185"/>
      <c r="O109" s="185"/>
    </row>
    <row r="110" spans="7:15" ht="12.75">
      <c r="G110" s="191"/>
      <c r="H110" s="191"/>
      <c r="N110" s="185"/>
      <c r="O110" s="185"/>
    </row>
    <row r="111" spans="7:15" ht="12.75">
      <c r="G111" s="191"/>
      <c r="H111" s="191"/>
      <c r="N111" s="185"/>
      <c r="O111" s="185"/>
    </row>
    <row r="112" spans="7:15" ht="12.75">
      <c r="G112" s="191"/>
      <c r="H112" s="191"/>
      <c r="N112" s="185"/>
      <c r="O112" s="185"/>
    </row>
    <row r="113" spans="7:15" ht="12.75">
      <c r="G113" s="191"/>
      <c r="H113" s="191"/>
      <c r="N113" s="185"/>
      <c r="O113" s="185"/>
    </row>
    <row r="114" spans="7:15" ht="12.75">
      <c r="G114" s="191"/>
      <c r="H114" s="191"/>
      <c r="N114" s="185"/>
      <c r="O114" s="185"/>
    </row>
    <row r="115" spans="7:15" ht="12.75">
      <c r="G115" s="191"/>
      <c r="H115" s="191"/>
      <c r="N115" s="185"/>
      <c r="O115" s="185"/>
    </row>
    <row r="116" spans="7:15" ht="12.75">
      <c r="G116" s="191"/>
      <c r="H116" s="191"/>
      <c r="N116" s="185"/>
      <c r="O116" s="185"/>
    </row>
    <row r="117" spans="7:15" ht="12.75">
      <c r="G117" s="191"/>
      <c r="H117" s="191"/>
      <c r="N117" s="185"/>
      <c r="O117" s="185"/>
    </row>
    <row r="118" spans="7:15" ht="12.75">
      <c r="G118" s="191"/>
      <c r="H118" s="191"/>
      <c r="N118" s="185"/>
      <c r="O118" s="185"/>
    </row>
    <row r="119" spans="7:15" ht="12.75">
      <c r="G119" s="191"/>
      <c r="H119" s="191"/>
      <c r="N119" s="185"/>
      <c r="O119" s="185"/>
    </row>
    <row r="120" spans="7:15" ht="12.75">
      <c r="G120" s="191"/>
      <c r="H120" s="191"/>
      <c r="N120" s="185"/>
      <c r="O120" s="185"/>
    </row>
    <row r="121" spans="7:15" ht="12.75">
      <c r="G121" s="191"/>
      <c r="H121" s="191"/>
      <c r="N121" s="185"/>
      <c r="O121" s="185"/>
    </row>
    <row r="122" spans="7:15" ht="12.75">
      <c r="G122" s="191"/>
      <c r="H122" s="191"/>
      <c r="N122" s="185"/>
      <c r="O122" s="185"/>
    </row>
    <row r="123" spans="7:15" ht="12.75">
      <c r="G123" s="191"/>
      <c r="H123" s="191"/>
      <c r="N123" s="185"/>
      <c r="O123" s="185"/>
    </row>
    <row r="124" spans="7:15" ht="12.75">
      <c r="G124" s="191"/>
      <c r="H124" s="191"/>
      <c r="N124" s="185"/>
      <c r="O124" s="185"/>
    </row>
    <row r="125" spans="7:15" ht="12.75">
      <c r="G125" s="191"/>
      <c r="H125" s="191"/>
      <c r="N125" s="185"/>
      <c r="O125" s="185"/>
    </row>
    <row r="126" spans="7:15" ht="12.75">
      <c r="G126" s="191"/>
      <c r="H126" s="191"/>
      <c r="N126" s="185"/>
      <c r="O126" s="185"/>
    </row>
    <row r="127" spans="7:15" ht="12.75">
      <c r="G127" s="191"/>
      <c r="H127" s="191"/>
      <c r="N127" s="185"/>
      <c r="O127" s="185"/>
    </row>
    <row r="128" spans="7:15" ht="12.75">
      <c r="G128" s="191"/>
      <c r="H128" s="191"/>
      <c r="N128" s="185"/>
      <c r="O128" s="185"/>
    </row>
    <row r="129" spans="7:15" ht="12.75">
      <c r="G129" s="191"/>
      <c r="H129" s="191"/>
      <c r="N129" s="185"/>
      <c r="O129" s="185"/>
    </row>
    <row r="130" spans="7:15" ht="12.75">
      <c r="G130" s="191"/>
      <c r="H130" s="191"/>
      <c r="N130" s="185"/>
      <c r="O130" s="185"/>
    </row>
    <row r="131" spans="7:15" ht="12.75">
      <c r="G131" s="191"/>
      <c r="H131" s="191"/>
      <c r="N131" s="185"/>
      <c r="O131" s="185"/>
    </row>
    <row r="132" spans="7:15" ht="12.75">
      <c r="G132" s="191"/>
      <c r="H132" s="191"/>
      <c r="N132" s="185"/>
      <c r="O132" s="185"/>
    </row>
    <row r="133" spans="7:15" ht="12.75">
      <c r="G133" s="191"/>
      <c r="H133" s="191"/>
      <c r="N133" s="185"/>
      <c r="O133" s="185"/>
    </row>
    <row r="134" spans="7:15" ht="12.75">
      <c r="G134" s="191"/>
      <c r="H134" s="191"/>
      <c r="N134" s="185"/>
      <c r="O134" s="185"/>
    </row>
    <row r="135" spans="7:15" ht="12.75">
      <c r="G135" s="191"/>
      <c r="H135" s="191"/>
      <c r="N135" s="185"/>
      <c r="O135" s="185"/>
    </row>
    <row r="136" spans="7:15" ht="12.75">
      <c r="G136" s="191"/>
      <c r="H136" s="191"/>
      <c r="N136" s="185"/>
      <c r="O136" s="185"/>
    </row>
    <row r="137" spans="7:15" ht="12.75">
      <c r="G137" s="191"/>
      <c r="H137" s="191"/>
      <c r="N137" s="185"/>
      <c r="O137" s="185"/>
    </row>
    <row r="138" spans="7:15" ht="12.75">
      <c r="G138" s="191"/>
      <c r="H138" s="191"/>
      <c r="N138" s="185"/>
      <c r="O138" s="185"/>
    </row>
    <row r="139" spans="7:15" ht="12.75">
      <c r="G139" s="191"/>
      <c r="H139" s="191"/>
      <c r="N139" s="185"/>
      <c r="O139" s="185"/>
    </row>
    <row r="140" spans="7:15" ht="12.75">
      <c r="G140" s="191"/>
      <c r="H140" s="191"/>
      <c r="N140" s="185"/>
      <c r="O140" s="185"/>
    </row>
    <row r="141" spans="7:15" ht="12.75">
      <c r="G141" s="191"/>
      <c r="H141" s="191"/>
      <c r="N141" s="185"/>
      <c r="O141" s="185"/>
    </row>
    <row r="142" spans="7:15" ht="12.75">
      <c r="G142" s="191"/>
      <c r="H142" s="191"/>
      <c r="N142" s="185"/>
      <c r="O142" s="185"/>
    </row>
    <row r="143" spans="7:15" ht="12.75">
      <c r="G143" s="191"/>
      <c r="H143" s="191"/>
      <c r="N143" s="185"/>
      <c r="O143" s="185"/>
    </row>
    <row r="144" spans="7:15" ht="12.75">
      <c r="G144" s="191"/>
      <c r="H144" s="191"/>
      <c r="N144" s="185"/>
      <c r="O144" s="185"/>
    </row>
    <row r="145" spans="7:15" ht="12.75">
      <c r="G145" s="191"/>
      <c r="H145" s="191"/>
      <c r="N145" s="185"/>
      <c r="O145" s="185"/>
    </row>
    <row r="146" spans="7:15" ht="12.75">
      <c r="G146" s="191"/>
      <c r="H146" s="191"/>
      <c r="N146" s="185"/>
      <c r="O146" s="185"/>
    </row>
    <row r="147" spans="7:15" ht="12.75">
      <c r="G147" s="191"/>
      <c r="H147" s="191"/>
      <c r="N147" s="185"/>
      <c r="O147" s="185"/>
    </row>
    <row r="148" spans="7:15" ht="12.75">
      <c r="G148" s="191"/>
      <c r="H148" s="191"/>
      <c r="N148" s="185"/>
      <c r="O148" s="185"/>
    </row>
    <row r="149" spans="7:15" ht="12.75">
      <c r="G149" s="191"/>
      <c r="H149" s="191"/>
      <c r="N149" s="185"/>
      <c r="O149" s="185"/>
    </row>
    <row r="150" spans="7:15" ht="12.75">
      <c r="G150" s="191"/>
      <c r="H150" s="191"/>
      <c r="N150" s="185"/>
      <c r="O150" s="185"/>
    </row>
    <row r="151" spans="7:15" ht="12.75">
      <c r="G151" s="191"/>
      <c r="H151" s="191"/>
      <c r="N151" s="185"/>
      <c r="O151" s="185"/>
    </row>
    <row r="152" spans="7:15" ht="12.75">
      <c r="G152" s="191"/>
      <c r="H152" s="191"/>
      <c r="N152" s="185"/>
      <c r="O152" s="185"/>
    </row>
    <row r="153" spans="7:15" ht="12.75">
      <c r="G153" s="191"/>
      <c r="H153" s="191"/>
      <c r="N153" s="185"/>
      <c r="O153" s="185"/>
    </row>
    <row r="154" spans="7:15" ht="12.75">
      <c r="G154" s="191"/>
      <c r="H154" s="191"/>
      <c r="N154" s="185"/>
      <c r="O154" s="185"/>
    </row>
    <row r="155" spans="7:15" ht="12.75">
      <c r="G155" s="191"/>
      <c r="H155" s="191"/>
      <c r="N155" s="185"/>
      <c r="O155" s="185"/>
    </row>
    <row r="156" spans="7:15" ht="12.75">
      <c r="G156" s="191"/>
      <c r="H156" s="191"/>
      <c r="N156" s="185"/>
      <c r="O156" s="185"/>
    </row>
    <row r="157" spans="7:15" ht="12.75">
      <c r="G157" s="191"/>
      <c r="H157" s="191"/>
      <c r="N157" s="185"/>
      <c r="O157" s="185"/>
    </row>
    <row r="158" spans="7:15" ht="12.75">
      <c r="G158" s="191"/>
      <c r="H158" s="191"/>
      <c r="N158" s="185"/>
      <c r="O158" s="185"/>
    </row>
    <row r="159" spans="7:15" ht="12.75">
      <c r="G159" s="191"/>
      <c r="H159" s="191"/>
      <c r="N159" s="185"/>
      <c r="O159" s="185"/>
    </row>
    <row r="160" spans="7:15" ht="12.75">
      <c r="G160" s="191"/>
      <c r="H160" s="191"/>
      <c r="N160" s="185"/>
      <c r="O160" s="185"/>
    </row>
    <row r="161" spans="7:15" ht="12.75">
      <c r="G161" s="191"/>
      <c r="H161" s="191"/>
      <c r="N161" s="185"/>
      <c r="O161" s="185"/>
    </row>
    <row r="162" spans="7:15" ht="12.75">
      <c r="G162" s="191"/>
      <c r="H162" s="191"/>
      <c r="N162" s="185"/>
      <c r="O162" s="185"/>
    </row>
    <row r="163" spans="7:15" ht="12.75">
      <c r="G163" s="191"/>
      <c r="H163" s="191"/>
      <c r="N163" s="185"/>
      <c r="O163" s="185"/>
    </row>
    <row r="164" spans="7:15" ht="12.75">
      <c r="G164" s="191"/>
      <c r="H164" s="191"/>
      <c r="N164" s="185"/>
      <c r="O164" s="185"/>
    </row>
    <row r="165" spans="7:15" ht="12.75">
      <c r="G165" s="191"/>
      <c r="H165" s="191"/>
      <c r="N165" s="185"/>
      <c r="O165" s="185"/>
    </row>
    <row r="166" spans="7:15" ht="12.75">
      <c r="G166" s="191"/>
      <c r="H166" s="191"/>
      <c r="N166" s="185"/>
      <c r="O166" s="185"/>
    </row>
    <row r="167" spans="7:15" ht="12.75">
      <c r="G167" s="191"/>
      <c r="H167" s="191"/>
      <c r="N167" s="185"/>
      <c r="O167" s="185"/>
    </row>
    <row r="168" spans="7:15" ht="12.75">
      <c r="G168" s="191"/>
      <c r="H168" s="191"/>
      <c r="N168" s="185"/>
      <c r="O168" s="185"/>
    </row>
    <row r="169" spans="7:15" ht="12.75">
      <c r="G169" s="191"/>
      <c r="H169" s="191"/>
      <c r="N169" s="185"/>
      <c r="O169" s="185"/>
    </row>
    <row r="170" spans="7:15" ht="12.75">
      <c r="G170" s="191"/>
      <c r="H170" s="191"/>
      <c r="N170" s="185"/>
      <c r="O170" s="185"/>
    </row>
    <row r="171" spans="7:15" ht="12.75">
      <c r="G171" s="191"/>
      <c r="H171" s="191"/>
      <c r="N171" s="185"/>
      <c r="O171" s="185"/>
    </row>
    <row r="172" spans="7:15" ht="12.75">
      <c r="G172" s="191"/>
      <c r="H172" s="191"/>
      <c r="N172" s="185"/>
      <c r="O172" s="185"/>
    </row>
    <row r="173" spans="7:15" ht="12.75">
      <c r="G173" s="191"/>
      <c r="H173" s="191"/>
      <c r="N173" s="185"/>
      <c r="O173" s="185"/>
    </row>
    <row r="174" spans="7:15" ht="12.75">
      <c r="G174" s="191"/>
      <c r="H174" s="191"/>
      <c r="N174" s="185"/>
      <c r="O174" s="185"/>
    </row>
    <row r="175" spans="7:15" ht="12.75">
      <c r="G175" s="191"/>
      <c r="H175" s="191"/>
      <c r="N175" s="185"/>
      <c r="O175" s="185"/>
    </row>
    <row r="176" spans="7:15" ht="12.75">
      <c r="G176" s="191"/>
      <c r="H176" s="191"/>
      <c r="N176" s="185"/>
      <c r="O176" s="185"/>
    </row>
    <row r="177" spans="7:15" ht="12.75">
      <c r="G177" s="191"/>
      <c r="H177" s="191"/>
      <c r="N177" s="185"/>
      <c r="O177" s="185"/>
    </row>
    <row r="178" spans="7:15" ht="12.75">
      <c r="G178" s="191"/>
      <c r="H178" s="191"/>
      <c r="N178" s="185"/>
      <c r="O178" s="185"/>
    </row>
    <row r="179" spans="7:15" ht="12.75">
      <c r="G179" s="191"/>
      <c r="H179" s="191"/>
      <c r="N179" s="185"/>
      <c r="O179" s="185"/>
    </row>
    <row r="180" spans="7:15" ht="12.75">
      <c r="G180" s="191"/>
      <c r="H180" s="191"/>
      <c r="N180" s="185"/>
      <c r="O180" s="185"/>
    </row>
    <row r="181" spans="7:15" ht="12.75">
      <c r="G181" s="191"/>
      <c r="H181" s="191"/>
      <c r="N181" s="185"/>
      <c r="O181" s="185"/>
    </row>
    <row r="182" spans="7:15" ht="12.75">
      <c r="G182" s="191"/>
      <c r="H182" s="191"/>
      <c r="N182" s="185"/>
      <c r="O182" s="185"/>
    </row>
    <row r="183" spans="7:15" ht="12.75">
      <c r="G183" s="191"/>
      <c r="H183" s="191"/>
      <c r="N183" s="185"/>
      <c r="O183" s="185"/>
    </row>
    <row r="184" spans="7:15" ht="12.75">
      <c r="G184" s="191"/>
      <c r="H184" s="191"/>
      <c r="N184" s="185"/>
      <c r="O184" s="185"/>
    </row>
    <row r="185" spans="7:15" ht="12.75">
      <c r="G185" s="191"/>
      <c r="H185" s="191"/>
      <c r="N185" s="185"/>
      <c r="O185" s="185"/>
    </row>
    <row r="186" spans="7:15" ht="12.75">
      <c r="G186" s="191"/>
      <c r="H186" s="191"/>
      <c r="N186" s="185"/>
      <c r="O186" s="185"/>
    </row>
    <row r="187" spans="7:15" ht="12.75">
      <c r="G187" s="191"/>
      <c r="H187" s="191"/>
      <c r="N187" s="185"/>
      <c r="O187" s="185"/>
    </row>
    <row r="188" spans="7:15" ht="12.75">
      <c r="G188" s="191"/>
      <c r="H188" s="191"/>
      <c r="N188" s="185"/>
      <c r="O188" s="185"/>
    </row>
    <row r="189" spans="7:15" ht="12.75">
      <c r="G189" s="191"/>
      <c r="H189" s="191"/>
      <c r="N189" s="185"/>
      <c r="O189" s="185"/>
    </row>
    <row r="190" spans="7:15" ht="12.75">
      <c r="G190" s="191"/>
      <c r="H190" s="191"/>
      <c r="N190" s="185"/>
      <c r="O190" s="185"/>
    </row>
    <row r="191" spans="7:15" ht="12.75">
      <c r="G191" s="191"/>
      <c r="H191" s="191"/>
      <c r="N191" s="185"/>
      <c r="O191" s="185"/>
    </row>
    <row r="192" spans="7:15" ht="12.75">
      <c r="G192" s="191"/>
      <c r="H192" s="191"/>
      <c r="N192" s="185"/>
      <c r="O192" s="185"/>
    </row>
    <row r="193" spans="7:15" ht="12.75">
      <c r="G193" s="191"/>
      <c r="H193" s="191"/>
      <c r="N193" s="185"/>
      <c r="O193" s="185"/>
    </row>
    <row r="194" spans="14:15" ht="12.75">
      <c r="N194" s="185"/>
      <c r="O194" s="185"/>
    </row>
    <row r="195" spans="14:15" ht="12.75">
      <c r="N195" s="185"/>
      <c r="O195" s="185"/>
    </row>
    <row r="196" spans="14:15" ht="12.75">
      <c r="N196" s="185"/>
      <c r="O196" s="185"/>
    </row>
    <row r="197" spans="14:15" ht="12.75">
      <c r="N197" s="185"/>
      <c r="O197" s="185"/>
    </row>
    <row r="198" spans="14:15" ht="12.75">
      <c r="N198" s="185"/>
      <c r="O198" s="185"/>
    </row>
    <row r="199" spans="14:15" ht="12.75">
      <c r="N199" s="185"/>
      <c r="O199" s="185"/>
    </row>
    <row r="200" spans="14:15" ht="12.75">
      <c r="N200" s="185"/>
      <c r="O200" s="185"/>
    </row>
    <row r="201" spans="14:15" ht="12.75">
      <c r="N201" s="185"/>
      <c r="O201" s="185"/>
    </row>
    <row r="202" spans="14:15" ht="12.75">
      <c r="N202" s="185"/>
      <c r="O202" s="185"/>
    </row>
    <row r="203" spans="14:15" ht="12.75">
      <c r="N203" s="185"/>
      <c r="O203" s="185"/>
    </row>
    <row r="204" spans="14:15" ht="12.75">
      <c r="N204" s="185"/>
      <c r="O204" s="185"/>
    </row>
    <row r="205" spans="14:15" ht="12.75">
      <c r="N205" s="185"/>
      <c r="O205" s="185"/>
    </row>
    <row r="206" spans="14:15" ht="12.75">
      <c r="N206" s="185"/>
      <c r="O206" s="185"/>
    </row>
    <row r="207" spans="14:15" ht="12.75">
      <c r="N207" s="185"/>
      <c r="O207" s="185"/>
    </row>
    <row r="208" spans="14:15" ht="12.75">
      <c r="N208" s="185"/>
      <c r="O208" s="185"/>
    </row>
    <row r="209" spans="14:15" ht="12.75">
      <c r="N209" s="185"/>
      <c r="O209" s="185"/>
    </row>
    <row r="210" spans="14:15" ht="12.75">
      <c r="N210" s="185"/>
      <c r="O210" s="185"/>
    </row>
    <row r="211" spans="14:15" ht="12.75">
      <c r="N211" s="185"/>
      <c r="O211" s="185"/>
    </row>
    <row r="212" spans="14:15" ht="12.75">
      <c r="N212" s="185"/>
      <c r="O212" s="185"/>
    </row>
    <row r="213" spans="14:15" ht="12.75">
      <c r="N213" s="185"/>
      <c r="O213" s="185"/>
    </row>
    <row r="214" spans="14:15" ht="12.75">
      <c r="N214" s="185"/>
      <c r="O214" s="185"/>
    </row>
    <row r="215" spans="14:15" ht="12.75">
      <c r="N215" s="185"/>
      <c r="O215" s="185"/>
    </row>
    <row r="216" spans="14:15" ht="12.75">
      <c r="N216" s="185"/>
      <c r="O216" s="185"/>
    </row>
    <row r="217" spans="14:15" ht="12.75">
      <c r="N217" s="185"/>
      <c r="O217" s="185"/>
    </row>
    <row r="218" spans="14:15" ht="12.75">
      <c r="N218" s="185"/>
      <c r="O218" s="185"/>
    </row>
    <row r="219" spans="14:15" ht="12.75">
      <c r="N219" s="185"/>
      <c r="O219" s="185"/>
    </row>
    <row r="220" spans="14:15" ht="12.75">
      <c r="N220" s="185"/>
      <c r="O220" s="185"/>
    </row>
    <row r="221" spans="14:15" ht="12.75">
      <c r="N221" s="185"/>
      <c r="O221" s="185"/>
    </row>
    <row r="222" spans="14:15" ht="12.75">
      <c r="N222" s="185"/>
      <c r="O222" s="185"/>
    </row>
    <row r="223" spans="14:15" ht="12.75">
      <c r="N223" s="185"/>
      <c r="O223" s="185"/>
    </row>
    <row r="224" spans="14:15" ht="12.75">
      <c r="N224" s="185"/>
      <c r="O224" s="185"/>
    </row>
    <row r="225" spans="14:15" ht="12.75">
      <c r="N225" s="185"/>
      <c r="O225" s="185"/>
    </row>
    <row r="226" spans="14:15" ht="12.75">
      <c r="N226" s="185"/>
      <c r="O226" s="185"/>
    </row>
    <row r="227" spans="14:15" ht="12.75">
      <c r="N227" s="185"/>
      <c r="O227" s="185"/>
    </row>
    <row r="228" spans="14:15" ht="12.75">
      <c r="N228" s="185"/>
      <c r="O228" s="185"/>
    </row>
    <row r="229" spans="14:15" ht="12.75">
      <c r="N229" s="185"/>
      <c r="O229" s="185"/>
    </row>
    <row r="230" spans="14:15" ht="12.75">
      <c r="N230" s="185"/>
      <c r="O230" s="185"/>
    </row>
    <row r="231" spans="14:15" ht="12.75">
      <c r="N231" s="185"/>
      <c r="O231" s="185"/>
    </row>
    <row r="232" spans="14:15" ht="12.75">
      <c r="N232" s="185"/>
      <c r="O232" s="185"/>
    </row>
    <row r="233" spans="14:15" ht="12.75">
      <c r="N233" s="185"/>
      <c r="O233" s="185"/>
    </row>
    <row r="234" spans="14:15" ht="12.75">
      <c r="N234" s="185"/>
      <c r="O234" s="185"/>
    </row>
    <row r="235" spans="14:15" ht="12.75">
      <c r="N235" s="185"/>
      <c r="O235" s="185"/>
    </row>
    <row r="236" spans="14:15" ht="12.75">
      <c r="N236" s="185"/>
      <c r="O236" s="185"/>
    </row>
    <row r="237" spans="14:15" ht="12.75">
      <c r="N237" s="185"/>
      <c r="O237" s="185"/>
    </row>
    <row r="238" spans="14:15" ht="12.75">
      <c r="N238" s="185"/>
      <c r="O238" s="185"/>
    </row>
    <row r="239" spans="14:15" ht="12.75">
      <c r="N239" s="185"/>
      <c r="O239" s="185"/>
    </row>
    <row r="240" spans="14:15" ht="12.75">
      <c r="N240" s="185"/>
      <c r="O240" s="185"/>
    </row>
    <row r="241" spans="14:15" ht="12.75">
      <c r="N241" s="185"/>
      <c r="O241" s="185"/>
    </row>
    <row r="242" spans="14:15" ht="12.75">
      <c r="N242" s="185"/>
      <c r="O242" s="185"/>
    </row>
    <row r="243" spans="14:15" ht="12.75">
      <c r="N243" s="185"/>
      <c r="O243" s="185"/>
    </row>
    <row r="244" spans="14:15" ht="12.75">
      <c r="N244" s="185"/>
      <c r="O244" s="185"/>
    </row>
    <row r="245" spans="14:15" ht="12.75">
      <c r="N245" s="185"/>
      <c r="O245" s="185"/>
    </row>
    <row r="246" spans="14:15" ht="12.75">
      <c r="N246" s="185"/>
      <c r="O246" s="185"/>
    </row>
    <row r="247" spans="14:15" ht="12.75">
      <c r="N247" s="185"/>
      <c r="O247" s="185"/>
    </row>
    <row r="248" spans="14:15" ht="12.75">
      <c r="N248" s="185"/>
      <c r="O248" s="185"/>
    </row>
    <row r="249" spans="14:15" ht="12.75">
      <c r="N249" s="185"/>
      <c r="O249" s="185"/>
    </row>
    <row r="250" spans="14:15" ht="12.75">
      <c r="N250" s="185"/>
      <c r="O250" s="185"/>
    </row>
    <row r="251" spans="14:15" ht="12.75">
      <c r="N251" s="185"/>
      <c r="O251" s="185"/>
    </row>
    <row r="252" spans="14:15" ht="12.75">
      <c r="N252" s="185"/>
      <c r="O252" s="185"/>
    </row>
    <row r="253" spans="14:15" ht="12.75">
      <c r="N253" s="185"/>
      <c r="O253" s="185"/>
    </row>
    <row r="254" spans="14:15" ht="12.75">
      <c r="N254" s="185"/>
      <c r="O254" s="185"/>
    </row>
    <row r="255" spans="14:15" ht="12.75">
      <c r="N255" s="185"/>
      <c r="O255" s="185"/>
    </row>
    <row r="256" spans="14:15" ht="12.75">
      <c r="N256" s="185"/>
      <c r="O256" s="185"/>
    </row>
    <row r="257" spans="14:15" ht="12.75">
      <c r="N257" s="185"/>
      <c r="O257" s="185"/>
    </row>
    <row r="258" spans="14:15" ht="12.75">
      <c r="N258" s="185"/>
      <c r="O258" s="185"/>
    </row>
    <row r="259" spans="14:15" ht="12.75">
      <c r="N259" s="185"/>
      <c r="O259" s="185"/>
    </row>
    <row r="260" spans="14:15" ht="12.75">
      <c r="N260" s="185"/>
      <c r="O260" s="185"/>
    </row>
    <row r="261" spans="14:15" ht="12.75">
      <c r="N261" s="185"/>
      <c r="O261" s="185"/>
    </row>
    <row r="262" spans="14:15" ht="12.75">
      <c r="N262" s="185"/>
      <c r="O262" s="185"/>
    </row>
    <row r="263" spans="14:15" ht="12.75">
      <c r="N263" s="185"/>
      <c r="O263" s="185"/>
    </row>
    <row r="264" spans="14:15" ht="12.75">
      <c r="N264" s="185"/>
      <c r="O264" s="185"/>
    </row>
  </sheetData>
  <mergeCells count="8">
    <mergeCell ref="A7:P7"/>
    <mergeCell ref="A8:P8"/>
    <mergeCell ref="K12:O12"/>
    <mergeCell ref="K14:K15"/>
    <mergeCell ref="L14:L15"/>
    <mergeCell ref="M14:M15"/>
    <mergeCell ref="N14:N15"/>
    <mergeCell ref="O14:O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2007-08-07T14:53:16Z</cp:lastPrinted>
  <dcterms:created xsi:type="dcterms:W3CDTF">2006-10-31T08:35:12Z</dcterms:created>
  <dcterms:modified xsi:type="dcterms:W3CDTF">2007-08-07T15:00:13Z</dcterms:modified>
  <cp:category/>
  <cp:version/>
  <cp:contentType/>
  <cp:contentStatus/>
</cp:coreProperties>
</file>