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1745" windowHeight="6375" tabRatio="540" activeTab="0"/>
  </bookViews>
  <sheets>
    <sheet name="  M-c  III  " sheetId="1" r:id="rId1"/>
    <sheet name="Arkusz3" sheetId="2" r:id="rId2"/>
    <sheet name="Arkusz4" sheetId="3" r:id="rId3"/>
    <sheet name="Arkusz2" sheetId="4" r:id="rId4"/>
    <sheet name="Arkusz7" sheetId="5" r:id="rId5"/>
    <sheet name="Arkusz6" sheetId="6" r:id="rId6"/>
    <sheet name="Arkusz1" sheetId="7" r:id="rId7"/>
    <sheet name="M-c  V  - oryg" sheetId="8" r:id="rId8"/>
  </sheets>
  <definedNames>
    <definedName name="Z_84373D80_345B_11D7_815E_0050045409A4_.wvu.Rows" localSheetId="0" hidden="1">'  M-c  III  '!#REF!,'  M-c  III  '!#REF!,'  M-c  III  '!#REF!</definedName>
    <definedName name="Z_84373D80_345B_11D7_815E_0050045409A4_.wvu.Rows" localSheetId="7" hidden="1">'M-c  V  - oryg'!#REF!,'M-c  V  - oryg'!#REF!,'M-c  V  - oryg'!#REF!</definedName>
  </definedNames>
  <calcPr fullCalcOnLoad="1"/>
</workbook>
</file>

<file path=xl/sharedStrings.xml><?xml version="1.0" encoding="utf-8"?>
<sst xmlns="http://schemas.openxmlformats.org/spreadsheetml/2006/main" count="261" uniqueCount="111">
  <si>
    <t>w złotych</t>
  </si>
  <si>
    <t>OGÓŁEM</t>
  </si>
  <si>
    <t>GMINA</t>
  </si>
  <si>
    <t>POWIAT</t>
  </si>
  <si>
    <t xml:space="preserve">    % wykonania</t>
  </si>
  <si>
    <t>Dz.</t>
  </si>
  <si>
    <t xml:space="preserve"> z  tego :</t>
  </si>
  <si>
    <t xml:space="preserve">   z  tego :</t>
  </si>
  <si>
    <t>wydatków ogółem</t>
  </si>
  <si>
    <t>bieżące</t>
  </si>
  <si>
    <t>majątkowe</t>
  </si>
  <si>
    <t xml:space="preserve">    bieżące</t>
  </si>
  <si>
    <t>(6:3)</t>
  </si>
  <si>
    <t>(7:4)</t>
  </si>
  <si>
    <t>(8:5)</t>
  </si>
  <si>
    <t>010</t>
  </si>
  <si>
    <t>Rolnictwo i łowiectwo</t>
  </si>
  <si>
    <t xml:space="preserve">        -</t>
  </si>
  <si>
    <t>020</t>
  </si>
  <si>
    <t>Leśnictwo</t>
  </si>
  <si>
    <t>050</t>
  </si>
  <si>
    <t>Rybołówstwo i rybactwo</t>
  </si>
  <si>
    <t xml:space="preserve">       -</t>
  </si>
  <si>
    <t>400</t>
  </si>
  <si>
    <t>Wytwarzanie i zaopatrywanie w energię</t>
  </si>
  <si>
    <t>elektryczną, gaz i wodę</t>
  </si>
  <si>
    <t>500</t>
  </si>
  <si>
    <t xml:space="preserve">Handel </t>
  </si>
  <si>
    <t>600</t>
  </si>
  <si>
    <t>Transport i łączność</t>
  </si>
  <si>
    <t>w tym:</t>
  </si>
  <si>
    <t xml:space="preserve">      -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</si>
  <si>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</si>
  <si>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</si>
  <si>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</si>
  <si>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</si>
  <si>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</si>
  <si>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</si>
  <si>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</si>
  <si>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</si>
  <si>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754</t>
  </si>
  <si>
    <t xml:space="preserve">Bezpieczeństwo publiczne i ochrona </t>
  </si>
  <si>
    <t>przeciwpożarowa</t>
  </si>
  <si>
    <t>757</t>
  </si>
  <si>
    <t>Obsługa długu publicznego</t>
  </si>
  <si>
    <t>758</t>
  </si>
  <si>
    <t>Różne rozliczenia</t>
  </si>
  <si>
    <t>801</t>
  </si>
  <si>
    <t>Oświata i wychowanie</t>
  </si>
  <si>
    <t>851</t>
  </si>
  <si>
    <t>Ochrona zdrowia</t>
  </si>
  <si>
    <t>853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</si>
  <si>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</si>
  <si>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</si>
  <si>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</si>
  <si>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</si>
  <si>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</si>
  <si>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</si>
  <si>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925</t>
  </si>
  <si>
    <t>naturalne obszary i obiekty chronionej przyrody</t>
  </si>
  <si>
    <t>926</t>
  </si>
  <si>
    <t>Kultura fizyczna i sport</t>
  </si>
  <si>
    <t>Wydatki  gminy  i  powiatu</t>
  </si>
  <si>
    <t>zł</t>
  </si>
  <si>
    <t>% budżetu</t>
  </si>
  <si>
    <t>Ogrody botaniczne i zoologiczne oraz</t>
  </si>
  <si>
    <t xml:space="preserve">    z  tego :</t>
  </si>
  <si>
    <t xml:space="preserve">      z  tego :</t>
  </si>
  <si>
    <t>z  tego :</t>
  </si>
  <si>
    <t xml:space="preserve">   Nazwa  działu</t>
  </si>
  <si>
    <t>852</t>
  </si>
  <si>
    <t>Pozostałe zadania w zakresie polityki społecznej</t>
  </si>
  <si>
    <t>756</t>
  </si>
  <si>
    <t>Dochody od osób prawnych, od osób fizycznych</t>
  </si>
  <si>
    <t>i od innych jedn.nie posiadających osobowości</t>
  </si>
  <si>
    <t>prawnej oraz wydatki związane z ich poborem</t>
  </si>
  <si>
    <t xml:space="preserve"> -  lokalny transport zbiorowy</t>
  </si>
  <si>
    <t xml:space="preserve"> -  wynagrodzenia osobowe - § 4010</t>
  </si>
  <si>
    <r>
      <t xml:space="preserve"> - oczyszczanie ścieków w Łodzi  </t>
    </r>
    <r>
      <rPr>
        <sz val="9"/>
        <rFont val="Arial CE"/>
        <family val="2"/>
      </rPr>
      <t xml:space="preserve">( Faza I ) </t>
    </r>
  </si>
  <si>
    <t xml:space="preserve"> - gospodarka odpadami komunalnymi w Łodzi</t>
  </si>
  <si>
    <t xml:space="preserve">            w tym:  z r-ku  ISPA</t>
  </si>
  <si>
    <t xml:space="preserve">            w  tym:  z r-ku  ISPA</t>
  </si>
  <si>
    <t>Pomoc społeczna</t>
  </si>
  <si>
    <t>2005 roku</t>
  </si>
  <si>
    <t>Budżet uchwalony na</t>
  </si>
  <si>
    <t>na 2005 rok</t>
  </si>
  <si>
    <t>Budżet uchwalony na  2005 rok</t>
  </si>
  <si>
    <t xml:space="preserve"> - z organami administracji rządowej</t>
  </si>
  <si>
    <t xml:space="preserve"> - między jednostkami samorządu terytorialnego</t>
  </si>
  <si>
    <t xml:space="preserve">      Razem wydatki własne    </t>
  </si>
  <si>
    <t xml:space="preserve">      Ogółem wydatki </t>
  </si>
  <si>
    <t>III. Zadania z zakresu administracji rządowej</t>
  </si>
  <si>
    <t>II.  Zadania wykonywane na podstawie porozumień</t>
  </si>
  <si>
    <t xml:space="preserve">   Razem wydatki własne i z porozumień   </t>
  </si>
  <si>
    <t>I. Wydatki własne</t>
  </si>
  <si>
    <t xml:space="preserve">                                                                Wykonanie wydatków  budżetu Miasta Łodzi za okres od   1.01  do  31.05.2005r.</t>
  </si>
  <si>
    <t>Wykonanie  za  5 m-cy</t>
  </si>
  <si>
    <t>Plan na  5 m-cy  2005 r.</t>
  </si>
  <si>
    <t>Wykonanie  za  5 m-cy  2005 r.</t>
  </si>
  <si>
    <t>Łódź, dn. 20.06.2005r.</t>
  </si>
  <si>
    <t xml:space="preserve"> Niewykonanie  wydatków  w kwocie   86.092.761 zł, tj. o  4,4   punktu procentowego w stosunku do planu na  5 m-cy  2005 r.</t>
  </si>
  <si>
    <t>Plan na  7 m-cy  2005 r.</t>
  </si>
  <si>
    <t>Wykonanie  za  7 m-cy  2005 r.</t>
  </si>
  <si>
    <t xml:space="preserve"> Niewykonanie  wydatków  w kwocie            zł, tj. o       punktu procentowego w stosunku do planu na  7 m-cy  2005 r.</t>
  </si>
  <si>
    <t>na 2006 rok</t>
  </si>
  <si>
    <t>2006 roku</t>
  </si>
  <si>
    <t>Budżet po zmianach</t>
  </si>
  <si>
    <t xml:space="preserve">                                                                Wykonanie wydatków  budżetu Miasta Łodzi za okres od   1.01  do  31.03.2006r.</t>
  </si>
  <si>
    <t>Wykonanie  za  I kw.</t>
  </si>
  <si>
    <t xml:space="preserve"> -  wynagrodzenia osobowe - § 4010, § 4019</t>
  </si>
  <si>
    <t>Łódź, dn.  22.04.2006r.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</si>
</sst>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0"/>
    </font>
    <font>
      <b/>
      <sz val="9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u val="single"/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  <font>
      <b/>
      <sz val="22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 style="thin"/>
      <top>
        <color indexed="63"/>
      </top>
      <bottom style="dashDotDot"/>
    </border>
    <border>
      <left style="thin"/>
      <right>
        <color indexed="63"/>
      </right>
      <top>
        <color indexed="63"/>
      </top>
      <bottom style="dashDotDot"/>
    </border>
    <border>
      <left>
        <color indexed="63"/>
      </left>
      <right style="double"/>
      <top>
        <color indexed="63"/>
      </top>
      <bottom style="dashDotDot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ashDotDot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thick"/>
      <bottom style="double"/>
    </border>
    <border>
      <left>
        <color indexed="63"/>
      </left>
      <right style="medium"/>
      <top style="thick"/>
      <bottom style="double"/>
    </border>
    <border>
      <left>
        <color indexed="63"/>
      </left>
      <right style="medium"/>
      <top style="dashDotDot"/>
      <bottom>
        <color indexed="63"/>
      </bottom>
    </border>
    <border>
      <left>
        <color indexed="63"/>
      </left>
      <right style="thin"/>
      <top>
        <color indexed="63"/>
      </top>
      <bottom style="dashDotDot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ashDotDot"/>
    </border>
    <border>
      <left>
        <color indexed="63"/>
      </left>
      <right style="thick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>
        <color indexed="63"/>
      </left>
      <right style="thick"/>
      <top style="double"/>
      <bottom style="double"/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ashDotDot"/>
    </border>
    <border>
      <left style="thick"/>
      <right>
        <color indexed="63"/>
      </right>
      <top style="dashDotDot"/>
      <bottom>
        <color indexed="63"/>
      </bottom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dashDotDot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ashDotDot"/>
    </border>
    <border>
      <left style="medium"/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Continuous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164" fontId="9" fillId="0" borderId="9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164" fontId="9" fillId="0" borderId="0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9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Continuous" vertical="top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1" fillId="0" borderId="2" xfId="0" applyFont="1" applyBorder="1" applyAlignment="1">
      <alignment vertic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6" xfId="0" applyFont="1" applyBorder="1" applyAlignment="1">
      <alignment/>
    </xf>
    <xf numFmtId="3" fontId="11" fillId="0" borderId="0" xfId="0" applyNumberFormat="1" applyFont="1" applyAlignment="1">
      <alignment/>
    </xf>
    <xf numFmtId="164" fontId="11" fillId="0" borderId="0" xfId="0" applyNumberFormat="1" applyFont="1" applyAlignment="1">
      <alignment horizontal="right"/>
    </xf>
    <xf numFmtId="3" fontId="11" fillId="0" borderId="6" xfId="0" applyNumberFormat="1" applyFont="1" applyBorder="1" applyAlignment="1">
      <alignment/>
    </xf>
    <xf numFmtId="164" fontId="11" fillId="0" borderId="6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8" fillId="0" borderId="23" xfId="0" applyFont="1" applyBorder="1" applyAlignment="1">
      <alignment horizontal="centerContinuous" wrapText="1"/>
    </xf>
    <xf numFmtId="0" fontId="8" fillId="0" borderId="7" xfId="0" applyFont="1" applyBorder="1" applyAlignment="1">
      <alignment horizontal="centerContinuous" vertical="top"/>
    </xf>
    <xf numFmtId="0" fontId="8" fillId="0" borderId="6" xfId="0" applyFont="1" applyBorder="1" applyAlignment="1">
      <alignment horizontal="centerContinuous" vertical="top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/>
    </xf>
    <xf numFmtId="3" fontId="11" fillId="0" borderId="6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 vertical="center"/>
    </xf>
    <xf numFmtId="3" fontId="0" fillId="0" borderId="9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164" fontId="0" fillId="0" borderId="24" xfId="0" applyNumberFormat="1" applyFont="1" applyBorder="1" applyAlignment="1">
      <alignment vertical="center"/>
    </xf>
    <xf numFmtId="164" fontId="0" fillId="0" borderId="2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3" fontId="0" fillId="0" borderId="0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8" fillId="0" borderId="3" xfId="0" applyFont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164" fontId="0" fillId="0" borderId="33" xfId="0" applyNumberFormat="1" applyFont="1" applyBorder="1" applyAlignment="1">
      <alignment/>
    </xf>
    <xf numFmtId="164" fontId="0" fillId="0" borderId="32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3" fontId="0" fillId="0" borderId="9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3" fontId="0" fillId="0" borderId="36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8" fillId="0" borderId="37" xfId="0" applyFont="1" applyBorder="1" applyAlignment="1">
      <alignment horizontal="left" vertical="top"/>
    </xf>
    <xf numFmtId="0" fontId="0" fillId="0" borderId="38" xfId="0" applyBorder="1" applyAlignment="1">
      <alignment/>
    </xf>
    <xf numFmtId="0" fontId="9" fillId="0" borderId="39" xfId="0" applyFont="1" applyBorder="1" applyAlignment="1">
      <alignment horizontal="center"/>
    </xf>
    <xf numFmtId="0" fontId="11" fillId="0" borderId="37" xfId="0" applyFont="1" applyBorder="1" applyAlignment="1">
      <alignment horizontal="left"/>
    </xf>
    <xf numFmtId="0" fontId="11" fillId="0" borderId="37" xfId="0" applyFont="1" applyBorder="1" applyAlignment="1">
      <alignment/>
    </xf>
    <xf numFmtId="0" fontId="11" fillId="0" borderId="40" xfId="0" applyFont="1" applyBorder="1" applyAlignment="1">
      <alignment/>
    </xf>
    <xf numFmtId="0" fontId="4" fillId="0" borderId="37" xfId="0" applyFont="1" applyBorder="1" applyAlignment="1">
      <alignment/>
    </xf>
    <xf numFmtId="0" fontId="11" fillId="0" borderId="37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7" xfId="0" applyFont="1" applyBorder="1" applyAlignment="1">
      <alignment/>
    </xf>
    <xf numFmtId="0" fontId="11" fillId="0" borderId="41" xfId="0" applyFont="1" applyBorder="1" applyAlignment="1">
      <alignment/>
    </xf>
    <xf numFmtId="0" fontId="0" fillId="0" borderId="37" xfId="0" applyFont="1" applyBorder="1" applyAlignment="1">
      <alignment/>
    </xf>
    <xf numFmtId="0" fontId="17" fillId="0" borderId="42" xfId="0" applyFont="1" applyBorder="1" applyAlignment="1">
      <alignment horizontal="left" vertical="center"/>
    </xf>
    <xf numFmtId="0" fontId="17" fillId="0" borderId="43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vertical="center"/>
    </xf>
    <xf numFmtId="3" fontId="11" fillId="0" borderId="9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164" fontId="11" fillId="0" borderId="10" xfId="0" applyNumberFormat="1" applyFont="1" applyBorder="1" applyAlignment="1">
      <alignment vertical="center"/>
    </xf>
    <xf numFmtId="164" fontId="11" fillId="0" borderId="9" xfId="0" applyNumberFormat="1" applyFont="1" applyBorder="1" applyAlignment="1">
      <alignment vertical="center"/>
    </xf>
    <xf numFmtId="0" fontId="17" fillId="0" borderId="44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11" fillId="0" borderId="35" xfId="0" applyFont="1" applyBorder="1" applyAlignment="1">
      <alignment/>
    </xf>
    <xf numFmtId="0" fontId="11" fillId="0" borderId="0" xfId="0" applyFont="1" applyBorder="1" applyAlignment="1">
      <alignment horizontal="right"/>
    </xf>
    <xf numFmtId="3" fontId="12" fillId="0" borderId="10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3" fontId="9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11" fillId="0" borderId="45" xfId="0" applyNumberFormat="1" applyFont="1" applyBorder="1" applyAlignment="1">
      <alignment vertical="center"/>
    </xf>
    <xf numFmtId="3" fontId="11" fillId="0" borderId="32" xfId="0" applyNumberFormat="1" applyFont="1" applyBorder="1" applyAlignment="1">
      <alignment vertical="center"/>
    </xf>
    <xf numFmtId="3" fontId="11" fillId="0" borderId="34" xfId="0" applyNumberFormat="1" applyFont="1" applyBorder="1" applyAlignment="1">
      <alignment vertical="center"/>
    </xf>
    <xf numFmtId="3" fontId="11" fillId="0" borderId="31" xfId="0" applyNumberFormat="1" applyFont="1" applyBorder="1" applyAlignment="1">
      <alignment vertical="center"/>
    </xf>
    <xf numFmtId="164" fontId="11" fillId="0" borderId="33" xfId="0" applyNumberFormat="1" applyFont="1" applyBorder="1" applyAlignment="1">
      <alignment vertical="center"/>
    </xf>
    <xf numFmtId="164" fontId="11" fillId="0" borderId="32" xfId="0" applyNumberFormat="1" applyFont="1" applyBorder="1" applyAlignment="1">
      <alignment vertical="center"/>
    </xf>
    <xf numFmtId="0" fontId="5" fillId="0" borderId="46" xfId="0" applyFont="1" applyBorder="1" applyAlignment="1">
      <alignment horizontal="centerContinuous"/>
    </xf>
    <xf numFmtId="0" fontId="0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164" fontId="0" fillId="0" borderId="48" xfId="0" applyNumberFormat="1" applyFont="1" applyBorder="1" applyAlignment="1">
      <alignment/>
    </xf>
    <xf numFmtId="164" fontId="0" fillId="0" borderId="49" xfId="0" applyNumberFormat="1" applyFont="1" applyBorder="1" applyAlignment="1">
      <alignment/>
    </xf>
    <xf numFmtId="164" fontId="0" fillId="0" borderId="50" xfId="0" applyNumberFormat="1" applyFont="1" applyBorder="1" applyAlignment="1">
      <alignment/>
    </xf>
    <xf numFmtId="164" fontId="0" fillId="0" borderId="51" xfId="0" applyNumberFormat="1" applyFont="1" applyBorder="1" applyAlignment="1">
      <alignment/>
    </xf>
    <xf numFmtId="164" fontId="9" fillId="0" borderId="48" xfId="0" applyNumberFormat="1" applyFont="1" applyBorder="1" applyAlignment="1">
      <alignment/>
    </xf>
    <xf numFmtId="164" fontId="0" fillId="0" borderId="48" xfId="0" applyNumberFormat="1" applyFont="1" applyBorder="1" applyAlignment="1">
      <alignment vertical="center"/>
    </xf>
    <xf numFmtId="164" fontId="11" fillId="0" borderId="49" xfId="0" applyNumberFormat="1" applyFont="1" applyBorder="1" applyAlignment="1">
      <alignment vertical="center"/>
    </xf>
    <xf numFmtId="164" fontId="11" fillId="0" borderId="48" xfId="0" applyNumberFormat="1" applyFont="1" applyBorder="1" applyAlignment="1">
      <alignment vertical="center"/>
    </xf>
    <xf numFmtId="164" fontId="0" fillId="0" borderId="52" xfId="0" applyNumberFormat="1" applyFont="1" applyBorder="1" applyAlignment="1">
      <alignment vertical="center"/>
    </xf>
    <xf numFmtId="0" fontId="0" fillId="0" borderId="53" xfId="0" applyBorder="1" applyAlignment="1">
      <alignment horizontal="center"/>
    </xf>
    <xf numFmtId="0" fontId="8" fillId="0" borderId="54" xfId="0" applyFont="1" applyBorder="1" applyAlignment="1">
      <alignment horizontal="centerContinuous" vertical="center" wrapText="1"/>
    </xf>
    <xf numFmtId="0" fontId="8" fillId="0" borderId="55" xfId="0" applyFont="1" applyBorder="1" applyAlignment="1">
      <alignment horizontal="centerContinuous" vertical="center" wrapText="1"/>
    </xf>
    <xf numFmtId="0" fontId="16" fillId="0" borderId="56" xfId="0" applyFont="1" applyBorder="1" applyAlignment="1">
      <alignment horizontal="centerContinuous" vertical="center" wrapText="1"/>
    </xf>
    <xf numFmtId="0" fontId="8" fillId="0" borderId="54" xfId="0" applyFont="1" applyBorder="1" applyAlignment="1">
      <alignment horizontal="centerContinuous" vertical="center"/>
    </xf>
    <xf numFmtId="0" fontId="11" fillId="0" borderId="56" xfId="0" applyFont="1" applyBorder="1" applyAlignment="1">
      <alignment horizontal="centerContinuous"/>
    </xf>
    <xf numFmtId="0" fontId="4" fillId="0" borderId="55" xfId="0" applyFont="1" applyBorder="1" applyAlignment="1">
      <alignment horizontal="centerContinuous"/>
    </xf>
    <xf numFmtId="0" fontId="5" fillId="0" borderId="57" xfId="0" applyFont="1" applyBorder="1" applyAlignment="1">
      <alignment horizontal="centerContinuous"/>
    </xf>
    <xf numFmtId="0" fontId="9" fillId="0" borderId="58" xfId="0" applyFont="1" applyBorder="1" applyAlignment="1">
      <alignment horizontal="center"/>
    </xf>
    <xf numFmtId="49" fontId="11" fillId="0" borderId="59" xfId="0" applyNumberFormat="1" applyFont="1" applyBorder="1" applyAlignment="1">
      <alignment horizontal="center"/>
    </xf>
    <xf numFmtId="49" fontId="12" fillId="0" borderId="59" xfId="0" applyNumberFormat="1" applyFont="1" applyBorder="1" applyAlignment="1">
      <alignment horizontal="center"/>
    </xf>
    <xf numFmtId="49" fontId="11" fillId="0" borderId="60" xfId="0" applyNumberFormat="1" applyFon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49" fontId="7" fillId="0" borderId="59" xfId="0" applyNumberFormat="1" applyFont="1" applyBorder="1" applyAlignment="1">
      <alignment horizontal="center"/>
    </xf>
    <xf numFmtId="0" fontId="17" fillId="0" borderId="61" xfId="0" applyFont="1" applyBorder="1" applyAlignment="1">
      <alignment horizontal="left" vertical="center" wrapText="1"/>
    </xf>
    <xf numFmtId="49" fontId="8" fillId="0" borderId="62" xfId="0" applyNumberFormat="1" applyFont="1" applyBorder="1" applyAlignment="1">
      <alignment horizontal="center" vertical="center"/>
    </xf>
    <xf numFmtId="0" fontId="15" fillId="0" borderId="63" xfId="0" applyFont="1" applyBorder="1" applyAlignment="1">
      <alignment horizontal="left" vertical="center"/>
    </xf>
    <xf numFmtId="3" fontId="0" fillId="0" borderId="63" xfId="0" applyNumberFormat="1" applyFont="1" applyBorder="1" applyAlignment="1">
      <alignment vertical="center"/>
    </xf>
    <xf numFmtId="164" fontId="0" fillId="0" borderId="63" xfId="0" applyNumberFormat="1" applyFont="1" applyBorder="1" applyAlignment="1">
      <alignment vertical="center"/>
    </xf>
    <xf numFmtId="164" fontId="0" fillId="0" borderId="6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164" fontId="0" fillId="0" borderId="48" xfId="0" applyNumberFormat="1" applyFont="1" applyBorder="1" applyAlignment="1">
      <alignment vertical="center"/>
    </xf>
    <xf numFmtId="3" fontId="0" fillId="0" borderId="65" xfId="0" applyNumberFormat="1" applyFont="1" applyBorder="1" applyAlignment="1">
      <alignment horizontal="right" vertical="center"/>
    </xf>
    <xf numFmtId="3" fontId="0" fillId="0" borderId="66" xfId="0" applyNumberFormat="1" applyFont="1" applyBorder="1" applyAlignment="1">
      <alignment horizontal="right" vertical="center"/>
    </xf>
    <xf numFmtId="3" fontId="0" fillId="0" borderId="67" xfId="0" applyNumberFormat="1" applyFont="1" applyBorder="1" applyAlignment="1">
      <alignment horizontal="right" vertical="center"/>
    </xf>
    <xf numFmtId="3" fontId="0" fillId="0" borderId="68" xfId="0" applyNumberFormat="1" applyFont="1" applyBorder="1" applyAlignment="1">
      <alignment horizontal="right" vertical="center"/>
    </xf>
    <xf numFmtId="3" fontId="0" fillId="0" borderId="65" xfId="0" applyNumberFormat="1" applyFont="1" applyBorder="1" applyAlignment="1">
      <alignment vertical="center"/>
    </xf>
    <xf numFmtId="3" fontId="0" fillId="0" borderId="67" xfId="0" applyNumberFormat="1" applyFont="1" applyBorder="1" applyAlignment="1">
      <alignment vertical="center"/>
    </xf>
    <xf numFmtId="3" fontId="0" fillId="0" borderId="68" xfId="0" applyNumberFormat="1" applyFont="1" applyBorder="1" applyAlignment="1">
      <alignment vertical="center"/>
    </xf>
    <xf numFmtId="164" fontId="0" fillId="0" borderId="67" xfId="0" applyNumberFormat="1" applyFont="1" applyBorder="1" applyAlignment="1">
      <alignment vertical="center"/>
    </xf>
    <xf numFmtId="164" fontId="0" fillId="0" borderId="66" xfId="0" applyNumberFormat="1" applyFont="1" applyBorder="1" applyAlignment="1">
      <alignment vertical="center"/>
    </xf>
    <xf numFmtId="164" fontId="0" fillId="0" borderId="69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49" fontId="7" fillId="0" borderId="70" xfId="0" applyNumberFormat="1" applyFont="1" applyBorder="1" applyAlignment="1">
      <alignment horizontal="center"/>
    </xf>
    <xf numFmtId="0" fontId="9" fillId="0" borderId="71" xfId="0" applyFont="1" applyBorder="1" applyAlignment="1">
      <alignment/>
    </xf>
    <xf numFmtId="0" fontId="11" fillId="0" borderId="14" xfId="0" applyFont="1" applyBorder="1" applyAlignment="1">
      <alignment horizontal="right"/>
    </xf>
    <xf numFmtId="3" fontId="12" fillId="0" borderId="13" xfId="0" applyNumberFormat="1" applyFont="1" applyBorder="1" applyAlignment="1">
      <alignment vertical="center"/>
    </xf>
    <xf numFmtId="3" fontId="12" fillId="0" borderId="72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164" fontId="9" fillId="0" borderId="13" xfId="0" applyNumberFormat="1" applyFont="1" applyBorder="1" applyAlignment="1">
      <alignment/>
    </xf>
    <xf numFmtId="164" fontId="9" fillId="0" borderId="26" xfId="0" applyNumberFormat="1" applyFont="1" applyBorder="1" applyAlignment="1">
      <alignment/>
    </xf>
    <xf numFmtId="164" fontId="9" fillId="0" borderId="52" xfId="0" applyNumberFormat="1" applyFont="1" applyBorder="1" applyAlignment="1">
      <alignment/>
    </xf>
    <xf numFmtId="0" fontId="15" fillId="0" borderId="70" xfId="0" applyFont="1" applyBorder="1" applyAlignment="1">
      <alignment horizontal="left" vertical="center"/>
    </xf>
    <xf numFmtId="0" fontId="15" fillId="0" borderId="71" xfId="0" applyFont="1" applyBorder="1" applyAlignment="1">
      <alignment horizontal="left" vertical="center"/>
    </xf>
    <xf numFmtId="3" fontId="0" fillId="0" borderId="73" xfId="0" applyNumberFormat="1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164" fontId="0" fillId="0" borderId="26" xfId="0" applyNumberFormat="1" applyFont="1" applyBorder="1" applyAlignment="1">
      <alignment vertical="center"/>
    </xf>
    <xf numFmtId="49" fontId="12" fillId="0" borderId="70" xfId="0" applyNumberFormat="1" applyFont="1" applyBorder="1" applyAlignment="1">
      <alignment horizontal="center"/>
    </xf>
    <xf numFmtId="0" fontId="11" fillId="0" borderId="71" xfId="0" applyFont="1" applyBorder="1" applyAlignment="1">
      <alignment/>
    </xf>
    <xf numFmtId="3" fontId="0" fillId="0" borderId="74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73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164" fontId="0" fillId="0" borderId="52" xfId="0" applyNumberFormat="1" applyFont="1" applyBorder="1" applyAlignment="1">
      <alignment/>
    </xf>
    <xf numFmtId="0" fontId="15" fillId="0" borderId="70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73" xfId="0" applyNumberFormat="1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164" fontId="1" fillId="0" borderId="26" xfId="0" applyNumberFormat="1" applyFont="1" applyBorder="1" applyAlignment="1">
      <alignment vertical="center"/>
    </xf>
    <xf numFmtId="164" fontId="1" fillId="0" borderId="52" xfId="0" applyNumberFormat="1" applyFont="1" applyBorder="1" applyAlignment="1">
      <alignment vertical="center"/>
    </xf>
    <xf numFmtId="3" fontId="11" fillId="0" borderId="75" xfId="0" applyNumberFormat="1" applyFont="1" applyBorder="1" applyAlignment="1">
      <alignment vertical="center"/>
    </xf>
    <xf numFmtId="164" fontId="11" fillId="0" borderId="76" xfId="0" applyNumberFormat="1" applyFont="1" applyBorder="1" applyAlignment="1">
      <alignment vertical="center"/>
    </xf>
    <xf numFmtId="164" fontId="1" fillId="0" borderId="48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/>
    </xf>
    <xf numFmtId="0" fontId="19" fillId="0" borderId="35" xfId="0" applyFont="1" applyBorder="1" applyAlignment="1">
      <alignment horizontal="left"/>
    </xf>
    <xf numFmtId="0" fontId="0" fillId="0" borderId="77" xfId="0" applyBorder="1" applyAlignment="1">
      <alignment/>
    </xf>
    <xf numFmtId="0" fontId="8" fillId="0" borderId="78" xfId="0" applyFont="1" applyBorder="1" applyAlignment="1">
      <alignment horizontal="centerContinuous" vertical="top"/>
    </xf>
    <xf numFmtId="0" fontId="0" fillId="0" borderId="79" xfId="0" applyBorder="1" applyAlignment="1">
      <alignment/>
    </xf>
    <xf numFmtId="0" fontId="9" fillId="0" borderId="80" xfId="0" applyFont="1" applyBorder="1" applyAlignment="1">
      <alignment horizontal="center"/>
    </xf>
    <xf numFmtId="0" fontId="0" fillId="0" borderId="78" xfId="0" applyBorder="1" applyAlignment="1">
      <alignment/>
    </xf>
    <xf numFmtId="49" fontId="11" fillId="0" borderId="78" xfId="0" applyNumberFormat="1" applyFont="1" applyBorder="1" applyAlignment="1">
      <alignment horizontal="center"/>
    </xf>
    <xf numFmtId="0" fontId="9" fillId="0" borderId="81" xfId="0" applyFont="1" applyBorder="1" applyAlignment="1">
      <alignment horizontal="center"/>
    </xf>
    <xf numFmtId="4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0" fillId="0" borderId="76" xfId="0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59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59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8" fillId="0" borderId="70" xfId="0" applyFont="1" applyBorder="1" applyAlignment="1">
      <alignment horizontal="left" vertical="center"/>
    </xf>
    <xf numFmtId="0" fontId="18" fillId="0" borderId="71" xfId="0" applyFont="1" applyBorder="1" applyAlignment="1">
      <alignment horizontal="left" vertical="center"/>
    </xf>
    <xf numFmtId="0" fontId="17" fillId="0" borderId="59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0" fontId="17" fillId="0" borderId="60" xfId="0" applyFont="1" applyBorder="1" applyAlignment="1">
      <alignment horizontal="left" vertical="center" wrapText="1"/>
    </xf>
    <xf numFmtId="0" fontId="17" fillId="0" borderId="82" xfId="0" applyFont="1" applyBorder="1" applyAlignment="1">
      <alignment horizontal="left" vertical="center" wrapText="1"/>
    </xf>
    <xf numFmtId="0" fontId="11" fillId="0" borderId="59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6" fillId="0" borderId="8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03"/>
  <sheetViews>
    <sheetView showGridLines="0" tabSelected="1" workbookViewId="0" topLeftCell="A4">
      <pane xSplit="2" ySplit="4" topLeftCell="C53" activePane="bottomRight" state="frozen"/>
      <selection pane="topLeft" activeCell="A4" sqref="A4"/>
      <selection pane="topRight" activeCell="C4" sqref="C4"/>
      <selection pane="bottomLeft" activeCell="A8" sqref="A8"/>
      <selection pane="bottomRight" activeCell="B6" sqref="B6"/>
    </sheetView>
  </sheetViews>
  <sheetFormatPr defaultColWidth="9.00390625" defaultRowHeight="12.75"/>
  <cols>
    <col min="1" max="1" width="5.25390625" style="0" customWidth="1"/>
    <col min="2" max="2" width="45.75390625" style="0" customWidth="1"/>
    <col min="3" max="3" width="13.00390625" style="0" customWidth="1"/>
    <col min="4" max="4" width="12.625" style="0" customWidth="1"/>
    <col min="5" max="5" width="11.25390625" style="0" customWidth="1"/>
    <col min="6" max="6" width="12.75390625" style="0" customWidth="1"/>
    <col min="7" max="7" width="11.75390625" style="0" customWidth="1"/>
    <col min="8" max="8" width="11.25390625" style="0" customWidth="1"/>
    <col min="9" max="9" width="13.75390625" style="0" customWidth="1"/>
    <col min="10" max="10" width="12.75390625" style="0" customWidth="1"/>
    <col min="11" max="11" width="11.625" style="0" customWidth="1"/>
    <col min="12" max="12" width="12.75390625" style="0" customWidth="1"/>
    <col min="13" max="13" width="11.375" style="0" customWidth="1"/>
    <col min="14" max="14" width="11.25390625" style="0" customWidth="1"/>
    <col min="15" max="15" width="13.75390625" style="0" customWidth="1"/>
    <col min="16" max="16" width="11.625" style="0" customWidth="1"/>
    <col min="17" max="17" width="11.25390625" style="0" customWidth="1"/>
    <col min="18" max="18" width="12.25390625" style="0" customWidth="1"/>
    <col min="19" max="19" width="11.25390625" style="0" customWidth="1"/>
    <col min="20" max="20" width="10.875" style="0" customWidth="1"/>
    <col min="21" max="22" width="5.75390625" style="0" customWidth="1"/>
    <col min="23" max="23" width="5.625" style="0" customWidth="1"/>
  </cols>
  <sheetData>
    <row r="1" ht="41.25" customHeight="1">
      <c r="A1" s="68" t="s">
        <v>107</v>
      </c>
    </row>
    <row r="2" spans="1:23" ht="18.75" customHeight="1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</row>
    <row r="3" spans="2:23" ht="14.25" customHeight="1" thickBot="1">
      <c r="B3" s="46"/>
      <c r="C3" s="4"/>
      <c r="D3" s="4"/>
      <c r="E3" s="4"/>
      <c r="F3" s="4"/>
      <c r="G3" s="4"/>
      <c r="H3" s="4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54" t="s">
        <v>0</v>
      </c>
      <c r="U3" s="3"/>
      <c r="V3" s="3"/>
      <c r="W3" s="3"/>
    </row>
    <row r="4" spans="1:23" ht="26.25" customHeight="1" thickTop="1">
      <c r="A4" s="243"/>
      <c r="B4" s="169"/>
      <c r="C4" s="266" t="s">
        <v>1</v>
      </c>
      <c r="D4" s="267"/>
      <c r="E4" s="267"/>
      <c r="F4" s="267"/>
      <c r="G4" s="267"/>
      <c r="H4" s="268"/>
      <c r="I4" s="172" t="s">
        <v>2</v>
      </c>
      <c r="J4" s="173"/>
      <c r="K4" s="170"/>
      <c r="L4" s="171"/>
      <c r="M4" s="171"/>
      <c r="N4" s="173"/>
      <c r="O4" s="172" t="s">
        <v>3</v>
      </c>
      <c r="P4" s="173"/>
      <c r="Q4" s="170"/>
      <c r="R4" s="171"/>
      <c r="S4" s="171"/>
      <c r="T4" s="173"/>
      <c r="U4" s="174" t="s">
        <v>4</v>
      </c>
      <c r="V4" s="175"/>
      <c r="W4" s="176"/>
    </row>
    <row r="5" spans="1:23" ht="31.5" customHeight="1">
      <c r="A5" s="244" t="s">
        <v>5</v>
      </c>
      <c r="B5" s="117" t="s">
        <v>69</v>
      </c>
      <c r="C5" s="96" t="s">
        <v>106</v>
      </c>
      <c r="D5" s="5" t="s">
        <v>67</v>
      </c>
      <c r="E5" s="2"/>
      <c r="F5" s="69" t="s">
        <v>108</v>
      </c>
      <c r="G5" s="29" t="s">
        <v>68</v>
      </c>
      <c r="H5" s="7"/>
      <c r="I5" s="96" t="s">
        <v>106</v>
      </c>
      <c r="J5" s="5" t="s">
        <v>7</v>
      </c>
      <c r="K5" s="2"/>
      <c r="L5" s="69" t="s">
        <v>108</v>
      </c>
      <c r="M5" s="29" t="s">
        <v>68</v>
      </c>
      <c r="N5" s="8"/>
      <c r="O5" s="96" t="s">
        <v>106</v>
      </c>
      <c r="P5" s="5" t="s">
        <v>66</v>
      </c>
      <c r="Q5" s="2"/>
      <c r="R5" s="69" t="s">
        <v>108</v>
      </c>
      <c r="S5" s="6" t="s">
        <v>6</v>
      </c>
      <c r="T5" s="9"/>
      <c r="U5" s="47" t="s">
        <v>8</v>
      </c>
      <c r="V5" s="10"/>
      <c r="W5" s="156"/>
    </row>
    <row r="6" spans="1:23" ht="23.25" customHeight="1">
      <c r="A6" s="245"/>
      <c r="B6" s="118"/>
      <c r="C6" s="71" t="s">
        <v>104</v>
      </c>
      <c r="D6" s="73" t="s">
        <v>9</v>
      </c>
      <c r="E6" s="48" t="s">
        <v>10</v>
      </c>
      <c r="F6" s="70" t="s">
        <v>105</v>
      </c>
      <c r="G6" s="72" t="s">
        <v>9</v>
      </c>
      <c r="H6" s="50" t="s">
        <v>10</v>
      </c>
      <c r="I6" s="71" t="s">
        <v>104</v>
      </c>
      <c r="J6" s="73" t="s">
        <v>9</v>
      </c>
      <c r="K6" s="48" t="s">
        <v>10</v>
      </c>
      <c r="L6" s="70" t="s">
        <v>105</v>
      </c>
      <c r="M6" s="49" t="s">
        <v>9</v>
      </c>
      <c r="N6" s="51" t="s">
        <v>10</v>
      </c>
      <c r="O6" s="71" t="s">
        <v>104</v>
      </c>
      <c r="P6" s="48" t="s">
        <v>9</v>
      </c>
      <c r="Q6" s="48" t="s">
        <v>10</v>
      </c>
      <c r="R6" s="70" t="s">
        <v>105</v>
      </c>
      <c r="S6" s="55" t="s">
        <v>11</v>
      </c>
      <c r="T6" s="48" t="s">
        <v>10</v>
      </c>
      <c r="U6" s="11" t="s">
        <v>12</v>
      </c>
      <c r="V6" s="12" t="s">
        <v>13</v>
      </c>
      <c r="W6" s="157" t="s">
        <v>14</v>
      </c>
    </row>
    <row r="7" spans="1:23" ht="14.25" customHeight="1" thickBot="1">
      <c r="A7" s="246">
        <v>1</v>
      </c>
      <c r="B7" s="119">
        <v>2</v>
      </c>
      <c r="C7" s="57">
        <v>3</v>
      </c>
      <c r="D7" s="58">
        <v>4</v>
      </c>
      <c r="E7" s="57">
        <v>5</v>
      </c>
      <c r="F7" s="59">
        <v>6</v>
      </c>
      <c r="G7" s="59">
        <v>7</v>
      </c>
      <c r="H7" s="56">
        <v>8</v>
      </c>
      <c r="I7" s="59">
        <v>9</v>
      </c>
      <c r="J7" s="59">
        <v>10</v>
      </c>
      <c r="K7" s="59">
        <v>11</v>
      </c>
      <c r="L7" s="58">
        <v>12</v>
      </c>
      <c r="M7" s="59">
        <v>13</v>
      </c>
      <c r="N7" s="59">
        <v>14</v>
      </c>
      <c r="O7" s="59">
        <v>15</v>
      </c>
      <c r="P7" s="59">
        <v>16</v>
      </c>
      <c r="Q7" s="59">
        <v>17</v>
      </c>
      <c r="R7" s="59">
        <v>18</v>
      </c>
      <c r="S7" s="59">
        <v>19</v>
      </c>
      <c r="T7" s="59">
        <v>20</v>
      </c>
      <c r="U7" s="59">
        <v>21</v>
      </c>
      <c r="V7" s="60">
        <v>22</v>
      </c>
      <c r="W7" s="158">
        <v>23</v>
      </c>
    </row>
    <row r="8" spans="1:23" ht="6" customHeight="1">
      <c r="A8" s="177"/>
      <c r="B8" s="113"/>
      <c r="C8" s="109"/>
      <c r="D8" s="110"/>
      <c r="E8" s="109"/>
      <c r="F8" s="111"/>
      <c r="G8" s="249"/>
      <c r="H8" s="241"/>
      <c r="I8" s="111"/>
      <c r="J8" s="111"/>
      <c r="K8" s="111"/>
      <c r="L8" s="110"/>
      <c r="M8" s="111"/>
      <c r="N8" s="111"/>
      <c r="O8" s="111"/>
      <c r="P8" s="111"/>
      <c r="Q8" s="111"/>
      <c r="R8" s="111"/>
      <c r="S8" s="111"/>
      <c r="T8" s="111"/>
      <c r="U8" s="111"/>
      <c r="V8" s="112"/>
      <c r="W8" s="159"/>
    </row>
    <row r="9" spans="1:23" ht="15.75" customHeight="1">
      <c r="A9" s="247"/>
      <c r="B9" s="242" t="s">
        <v>94</v>
      </c>
      <c r="C9" s="109"/>
      <c r="D9" s="110"/>
      <c r="E9" s="109"/>
      <c r="F9" s="111"/>
      <c r="G9" s="110"/>
      <c r="H9" s="241"/>
      <c r="I9" s="111"/>
      <c r="J9" s="111"/>
      <c r="K9" s="111"/>
      <c r="L9" s="110"/>
      <c r="M9" s="111"/>
      <c r="N9" s="111"/>
      <c r="O9" s="111"/>
      <c r="P9" s="111"/>
      <c r="Q9" s="111"/>
      <c r="R9" s="111"/>
      <c r="S9" s="111"/>
      <c r="T9" s="111"/>
      <c r="U9" s="111"/>
      <c r="V9" s="112"/>
      <c r="W9" s="159"/>
    </row>
    <row r="10" spans="1:49" ht="18.75" customHeight="1">
      <c r="A10" s="248" t="s">
        <v>15</v>
      </c>
      <c r="B10" s="120" t="s">
        <v>16</v>
      </c>
      <c r="C10" s="35">
        <f>D10+E10</f>
        <v>38362</v>
      </c>
      <c r="D10" s="36">
        <f aca="true" t="shared" si="0" ref="D10:E12">J10+P10</f>
        <v>38362</v>
      </c>
      <c r="E10" s="36">
        <f t="shared" si="0"/>
        <v>0</v>
      </c>
      <c r="F10" s="37">
        <f>G10+H10</f>
        <v>815</v>
      </c>
      <c r="G10" s="36">
        <f aca="true" t="shared" si="1" ref="G10:H12">M10+S10</f>
        <v>815</v>
      </c>
      <c r="H10" s="38">
        <f t="shared" si="1"/>
        <v>0</v>
      </c>
      <c r="I10" s="40">
        <f>J10+K10</f>
        <v>38362</v>
      </c>
      <c r="J10" s="40">
        <v>38362</v>
      </c>
      <c r="K10" s="40">
        <v>0</v>
      </c>
      <c r="L10" s="42">
        <f>M10+N10</f>
        <v>815</v>
      </c>
      <c r="M10" s="40">
        <v>815</v>
      </c>
      <c r="N10" s="40">
        <v>0</v>
      </c>
      <c r="O10" s="40">
        <f>P10+Q10</f>
        <v>0</v>
      </c>
      <c r="P10" s="40">
        <v>0</v>
      </c>
      <c r="Q10" s="40">
        <v>0</v>
      </c>
      <c r="R10" s="40">
        <f>S10+T10</f>
        <v>0</v>
      </c>
      <c r="S10" s="40">
        <v>0</v>
      </c>
      <c r="T10" s="40">
        <v>0</v>
      </c>
      <c r="U10" s="43">
        <f aca="true" t="shared" si="2" ref="U10:V12">F10*100/C10</f>
        <v>2.124498201345081</v>
      </c>
      <c r="V10" s="13">
        <f t="shared" si="2"/>
        <v>2.124498201345081</v>
      </c>
      <c r="W10" s="160" t="s">
        <v>31</v>
      </c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</row>
    <row r="11" spans="1:49" ht="15" customHeight="1">
      <c r="A11" s="248" t="s">
        <v>18</v>
      </c>
      <c r="B11" s="121" t="s">
        <v>19</v>
      </c>
      <c r="C11" s="35">
        <f>D11+E11</f>
        <v>997501</v>
      </c>
      <c r="D11" s="36">
        <f t="shared" si="0"/>
        <v>844480</v>
      </c>
      <c r="E11" s="36">
        <f t="shared" si="0"/>
        <v>153021</v>
      </c>
      <c r="F11" s="37">
        <f>G11+H11</f>
        <v>155740</v>
      </c>
      <c r="G11" s="36">
        <f t="shared" si="1"/>
        <v>155740</v>
      </c>
      <c r="H11" s="38">
        <f t="shared" si="1"/>
        <v>0</v>
      </c>
      <c r="I11" s="40">
        <f>J11+K11</f>
        <v>983701</v>
      </c>
      <c r="J11" s="44">
        <v>830680</v>
      </c>
      <c r="K11" s="44">
        <v>153021</v>
      </c>
      <c r="L11" s="42">
        <f>M11+N11</f>
        <v>155265</v>
      </c>
      <c r="M11" s="40">
        <v>155265</v>
      </c>
      <c r="N11" s="44">
        <v>0</v>
      </c>
      <c r="O11" s="40">
        <f>P11+Q11</f>
        <v>13800</v>
      </c>
      <c r="P11" s="44">
        <v>13800</v>
      </c>
      <c r="Q11" s="44">
        <v>0</v>
      </c>
      <c r="R11" s="40">
        <f>S11+T11</f>
        <v>475</v>
      </c>
      <c r="S11" s="44">
        <v>475</v>
      </c>
      <c r="T11" s="44">
        <v>0</v>
      </c>
      <c r="U11" s="43">
        <f t="shared" si="2"/>
        <v>15.613016929306337</v>
      </c>
      <c r="V11" s="13">
        <f t="shared" si="2"/>
        <v>18.442118226600986</v>
      </c>
      <c r="W11" s="160">
        <f>H11*100/E11</f>
        <v>0</v>
      </c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</row>
    <row r="12" spans="1:49" ht="15" customHeight="1">
      <c r="A12" s="178" t="s">
        <v>20</v>
      </c>
      <c r="B12" s="121" t="s">
        <v>21</v>
      </c>
      <c r="C12" s="35">
        <f>D12+E12</f>
        <v>800</v>
      </c>
      <c r="D12" s="36">
        <f t="shared" si="0"/>
        <v>800</v>
      </c>
      <c r="E12" s="36">
        <f t="shared" si="0"/>
        <v>0</v>
      </c>
      <c r="F12" s="37">
        <f>G12+H12</f>
        <v>0</v>
      </c>
      <c r="G12" s="36">
        <f t="shared" si="1"/>
        <v>0</v>
      </c>
      <c r="H12" s="38">
        <f t="shared" si="1"/>
        <v>0</v>
      </c>
      <c r="I12" s="40">
        <f>J12+K12</f>
        <v>0</v>
      </c>
      <c r="J12" s="44">
        <v>0</v>
      </c>
      <c r="K12" s="44">
        <v>0</v>
      </c>
      <c r="L12" s="42">
        <f>M12+N12</f>
        <v>0</v>
      </c>
      <c r="M12" s="40">
        <v>0</v>
      </c>
      <c r="N12" s="44">
        <v>0</v>
      </c>
      <c r="O12" s="40">
        <f>P12+Q12</f>
        <v>800</v>
      </c>
      <c r="P12" s="44">
        <v>800</v>
      </c>
      <c r="Q12" s="44">
        <v>0</v>
      </c>
      <c r="R12" s="40">
        <f>S12+T12</f>
        <v>0</v>
      </c>
      <c r="S12" s="44">
        <v>0</v>
      </c>
      <c r="T12" s="44">
        <v>0</v>
      </c>
      <c r="U12" s="43">
        <f t="shared" si="2"/>
        <v>0</v>
      </c>
      <c r="V12" s="13">
        <f t="shared" si="2"/>
        <v>0</v>
      </c>
      <c r="W12" s="160" t="s">
        <v>31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</row>
    <row r="13" spans="1:49" ht="15" customHeight="1">
      <c r="A13" s="178" t="s">
        <v>23</v>
      </c>
      <c r="B13" s="121" t="s">
        <v>24</v>
      </c>
      <c r="C13" s="35"/>
      <c r="D13" s="36"/>
      <c r="E13" s="35"/>
      <c r="F13" s="37"/>
      <c r="G13" s="36"/>
      <c r="H13" s="39"/>
      <c r="I13" s="40"/>
      <c r="J13" s="44"/>
      <c r="K13" s="44"/>
      <c r="L13" s="42"/>
      <c r="M13" s="40"/>
      <c r="N13" s="44"/>
      <c r="O13" s="40"/>
      <c r="P13" s="44"/>
      <c r="Q13" s="44"/>
      <c r="R13" s="40"/>
      <c r="S13" s="44"/>
      <c r="T13" s="44"/>
      <c r="U13" s="43"/>
      <c r="V13" s="13"/>
      <c r="W13" s="160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</row>
    <row r="14" spans="1:49" ht="15" customHeight="1">
      <c r="A14" s="179"/>
      <c r="B14" s="121" t="s">
        <v>25</v>
      </c>
      <c r="C14" s="35">
        <f>D14+E14</f>
        <v>1149247</v>
      </c>
      <c r="D14" s="36">
        <f aca="true" t="shared" si="3" ref="D14:E16">J14+P14</f>
        <v>1149247</v>
      </c>
      <c r="E14" s="36">
        <f t="shared" si="3"/>
        <v>0</v>
      </c>
      <c r="F14" s="37">
        <f>G14+H14</f>
        <v>191416</v>
      </c>
      <c r="G14" s="36">
        <f aca="true" t="shared" si="4" ref="G14:H16">M14+S14</f>
        <v>191416</v>
      </c>
      <c r="H14" s="38">
        <f t="shared" si="4"/>
        <v>0</v>
      </c>
      <c r="I14" s="40">
        <f>J14+K14</f>
        <v>1149247</v>
      </c>
      <c r="J14" s="44">
        <v>1149247</v>
      </c>
      <c r="K14" s="44">
        <v>0</v>
      </c>
      <c r="L14" s="42">
        <f>M14+N14</f>
        <v>191416</v>
      </c>
      <c r="M14" s="40">
        <v>191416</v>
      </c>
      <c r="N14" s="44">
        <v>0</v>
      </c>
      <c r="O14" s="40">
        <f>P14+Q14</f>
        <v>0</v>
      </c>
      <c r="P14" s="44">
        <v>0</v>
      </c>
      <c r="Q14" s="44">
        <v>0</v>
      </c>
      <c r="R14" s="40">
        <f>S14+T14</f>
        <v>0</v>
      </c>
      <c r="S14" s="44">
        <v>0</v>
      </c>
      <c r="T14" s="44">
        <v>0</v>
      </c>
      <c r="U14" s="43">
        <f aca="true" t="shared" si="5" ref="U14:V16">F14*100/C14</f>
        <v>16.655775477334288</v>
      </c>
      <c r="V14" s="13">
        <f t="shared" si="5"/>
        <v>16.655775477334288</v>
      </c>
      <c r="W14" s="160" t="s">
        <v>31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</row>
    <row r="15" spans="1:49" ht="15" customHeight="1">
      <c r="A15" s="178" t="s">
        <v>26</v>
      </c>
      <c r="B15" s="121" t="s">
        <v>27</v>
      </c>
      <c r="C15" s="35">
        <f>D15+E15</f>
        <v>24500</v>
      </c>
      <c r="D15" s="36">
        <f t="shared" si="3"/>
        <v>24500</v>
      </c>
      <c r="E15" s="36">
        <f t="shared" si="3"/>
        <v>0</v>
      </c>
      <c r="F15" s="37">
        <f>G15+H15</f>
        <v>549</v>
      </c>
      <c r="G15" s="36">
        <f t="shared" si="4"/>
        <v>549</v>
      </c>
      <c r="H15" s="38">
        <f t="shared" si="4"/>
        <v>0</v>
      </c>
      <c r="I15" s="40">
        <f>J15+K15</f>
        <v>24500</v>
      </c>
      <c r="J15" s="44">
        <v>24500</v>
      </c>
      <c r="K15" s="44">
        <v>0</v>
      </c>
      <c r="L15" s="42">
        <f>M15+N15</f>
        <v>549</v>
      </c>
      <c r="M15" s="40">
        <v>549</v>
      </c>
      <c r="N15" s="44">
        <v>0</v>
      </c>
      <c r="O15" s="40">
        <f>P15+Q15</f>
        <v>0</v>
      </c>
      <c r="P15" s="44">
        <v>0</v>
      </c>
      <c r="Q15" s="44">
        <v>0</v>
      </c>
      <c r="R15" s="40">
        <f>S15+T15</f>
        <v>0</v>
      </c>
      <c r="S15" s="44">
        <v>0</v>
      </c>
      <c r="T15" s="44">
        <v>0</v>
      </c>
      <c r="U15" s="43">
        <f t="shared" si="5"/>
        <v>2.240816326530612</v>
      </c>
      <c r="V15" s="13">
        <f t="shared" si="5"/>
        <v>2.240816326530612</v>
      </c>
      <c r="W15" s="160" t="s">
        <v>31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</row>
    <row r="16" spans="1:49" ht="15" customHeight="1">
      <c r="A16" s="180" t="s">
        <v>28</v>
      </c>
      <c r="B16" s="122" t="s">
        <v>29</v>
      </c>
      <c r="C16" s="97">
        <f>D16+E16</f>
        <v>485862967</v>
      </c>
      <c r="D16" s="98">
        <f t="shared" si="3"/>
        <v>333120900</v>
      </c>
      <c r="E16" s="98">
        <f t="shared" si="3"/>
        <v>152742067</v>
      </c>
      <c r="F16" s="99">
        <f>G16+H16</f>
        <v>89631800</v>
      </c>
      <c r="G16" s="98">
        <f t="shared" si="4"/>
        <v>89310684</v>
      </c>
      <c r="H16" s="100">
        <f t="shared" si="4"/>
        <v>321116</v>
      </c>
      <c r="I16" s="103">
        <f>J16+K16</f>
        <v>340825401</v>
      </c>
      <c r="J16" s="101">
        <v>299900900</v>
      </c>
      <c r="K16" s="101">
        <v>40924501</v>
      </c>
      <c r="L16" s="102">
        <f>M16+N16</f>
        <v>75013508</v>
      </c>
      <c r="M16" s="103">
        <v>74875529</v>
      </c>
      <c r="N16" s="101">
        <v>137979</v>
      </c>
      <c r="O16" s="103">
        <f>P16+Q16</f>
        <v>145037566</v>
      </c>
      <c r="P16" s="101">
        <v>33220000</v>
      </c>
      <c r="Q16" s="101">
        <v>111817566</v>
      </c>
      <c r="R16" s="103">
        <f>S16+T16</f>
        <v>14618292</v>
      </c>
      <c r="S16" s="101">
        <v>14435155</v>
      </c>
      <c r="T16" s="101">
        <v>183137</v>
      </c>
      <c r="U16" s="104">
        <f t="shared" si="5"/>
        <v>18.44795880481255</v>
      </c>
      <c r="V16" s="105">
        <f t="shared" si="5"/>
        <v>26.810291398708397</v>
      </c>
      <c r="W16" s="161">
        <f>H16*100/E16</f>
        <v>0.21023415900218242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</row>
    <row r="17" spans="1:49" ht="15" customHeight="1">
      <c r="A17" s="181"/>
      <c r="B17" s="123" t="s">
        <v>30</v>
      </c>
      <c r="C17" s="35"/>
      <c r="D17" s="36"/>
      <c r="E17" s="35"/>
      <c r="F17" s="37"/>
      <c r="G17" s="36"/>
      <c r="H17" s="38"/>
      <c r="I17" s="40"/>
      <c r="J17" s="44"/>
      <c r="K17" s="44"/>
      <c r="L17" s="42"/>
      <c r="M17" s="40"/>
      <c r="N17" s="44"/>
      <c r="O17" s="40"/>
      <c r="P17" s="44"/>
      <c r="Q17" s="44"/>
      <c r="R17" s="40"/>
      <c r="S17" s="44"/>
      <c r="T17" s="44"/>
      <c r="U17" s="43"/>
      <c r="V17" s="13"/>
      <c r="W17" s="160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</row>
    <row r="18" spans="1:49" ht="15" customHeight="1">
      <c r="A18" s="181"/>
      <c r="B18" s="124" t="s">
        <v>76</v>
      </c>
      <c r="C18" s="35">
        <f>D18+E18</f>
        <v>275450000</v>
      </c>
      <c r="D18" s="36">
        <f>J18+P18</f>
        <v>275450000</v>
      </c>
      <c r="E18" s="36">
        <f>K18+Q18</f>
        <v>0</v>
      </c>
      <c r="F18" s="37">
        <f>G18+H18</f>
        <v>68983437</v>
      </c>
      <c r="G18" s="36">
        <f>M18+S18</f>
        <v>68983437</v>
      </c>
      <c r="H18" s="38">
        <f>N18+T18</f>
        <v>0</v>
      </c>
      <c r="I18" s="40">
        <f>J18+K18</f>
        <v>275450000</v>
      </c>
      <c r="J18" s="36">
        <v>275450000</v>
      </c>
      <c r="K18" s="44">
        <v>0</v>
      </c>
      <c r="L18" s="42">
        <f>M18+N18</f>
        <v>68983437</v>
      </c>
      <c r="M18" s="40">
        <v>68983437</v>
      </c>
      <c r="N18" s="44">
        <v>0</v>
      </c>
      <c r="O18" s="40">
        <f>P18+Q18</f>
        <v>0</v>
      </c>
      <c r="P18" s="44">
        <v>0</v>
      </c>
      <c r="Q18" s="44">
        <v>0</v>
      </c>
      <c r="R18" s="40">
        <f>S18+T18</f>
        <v>0</v>
      </c>
      <c r="S18" s="44">
        <v>0</v>
      </c>
      <c r="T18" s="44">
        <v>0</v>
      </c>
      <c r="U18" s="43">
        <f>F18*100/C18</f>
        <v>25.043905245961156</v>
      </c>
      <c r="V18" s="13">
        <f>G18*100/D18</f>
        <v>25.043905245961156</v>
      </c>
      <c r="W18" s="160" t="s">
        <v>31</v>
      </c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</row>
    <row r="19" spans="1:49" ht="5.25" customHeight="1">
      <c r="A19" s="181"/>
      <c r="B19" s="125"/>
      <c r="C19" s="35"/>
      <c r="D19" s="36"/>
      <c r="E19" s="35"/>
      <c r="F19" s="37"/>
      <c r="G19" s="36"/>
      <c r="H19" s="38"/>
      <c r="I19" s="40"/>
      <c r="J19" s="44"/>
      <c r="K19" s="44"/>
      <c r="L19" s="42"/>
      <c r="M19" s="40"/>
      <c r="N19" s="44"/>
      <c r="O19" s="40"/>
      <c r="P19" s="44"/>
      <c r="Q19" s="44"/>
      <c r="R19" s="40"/>
      <c r="S19" s="44"/>
      <c r="T19" s="44"/>
      <c r="U19" s="43"/>
      <c r="V19" s="13"/>
      <c r="W19" s="160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</row>
    <row r="20" spans="1:49" ht="15" customHeight="1">
      <c r="A20" s="178" t="s">
        <v>32</v>
      </c>
      <c r="B20" s="121" t="s">
        <v>33</v>
      </c>
      <c r="C20" s="35">
        <f>D20+E20</f>
        <v>245600</v>
      </c>
      <c r="D20" s="36">
        <f aca="true" t="shared" si="6" ref="D20:E23">J20+P20</f>
        <v>245600</v>
      </c>
      <c r="E20" s="36">
        <f t="shared" si="6"/>
        <v>0</v>
      </c>
      <c r="F20" s="37">
        <f>G20+H20</f>
        <v>45683</v>
      </c>
      <c r="G20" s="36">
        <f aca="true" t="shared" si="7" ref="G20:H23">M20+S20</f>
        <v>45683</v>
      </c>
      <c r="H20" s="38">
        <f t="shared" si="7"/>
        <v>0</v>
      </c>
      <c r="I20" s="40">
        <f>J20+K20</f>
        <v>58800</v>
      </c>
      <c r="J20" s="44">
        <v>58800</v>
      </c>
      <c r="K20" s="44">
        <v>0</v>
      </c>
      <c r="L20" s="42">
        <f>M20+N20</f>
        <v>0</v>
      </c>
      <c r="M20" s="40">
        <v>0</v>
      </c>
      <c r="N20" s="44">
        <v>0</v>
      </c>
      <c r="O20" s="40">
        <f>P20+Q20</f>
        <v>186800</v>
      </c>
      <c r="P20" s="44">
        <v>186800</v>
      </c>
      <c r="Q20" s="44">
        <v>0</v>
      </c>
      <c r="R20" s="40">
        <f>S20+T20</f>
        <v>45683</v>
      </c>
      <c r="S20" s="44">
        <v>45683</v>
      </c>
      <c r="T20" s="44">
        <v>0</v>
      </c>
      <c r="U20" s="43">
        <f aca="true" t="shared" si="8" ref="U20:V23">F20*100/C20</f>
        <v>18.60057003257329</v>
      </c>
      <c r="V20" s="13">
        <f t="shared" si="8"/>
        <v>18.60057003257329</v>
      </c>
      <c r="W20" s="160" t="s">
        <v>31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</row>
    <row r="21" spans="1:49" ht="15" customHeight="1">
      <c r="A21" s="178" t="s">
        <v>34</v>
      </c>
      <c r="B21" s="121" t="s">
        <v>35</v>
      </c>
      <c r="C21" s="35">
        <f>D21+E21</f>
        <v>67575751</v>
      </c>
      <c r="D21" s="36">
        <f t="shared" si="6"/>
        <v>35102254</v>
      </c>
      <c r="E21" s="36">
        <f t="shared" si="6"/>
        <v>32473497</v>
      </c>
      <c r="F21" s="37">
        <f>G21+H21</f>
        <v>11978467</v>
      </c>
      <c r="G21" s="36">
        <f t="shared" si="7"/>
        <v>7453047</v>
      </c>
      <c r="H21" s="38">
        <f t="shared" si="7"/>
        <v>4525420</v>
      </c>
      <c r="I21" s="40">
        <f>J21+K21</f>
        <v>67575751</v>
      </c>
      <c r="J21" s="44">
        <v>35102254</v>
      </c>
      <c r="K21" s="44">
        <v>32473497</v>
      </c>
      <c r="L21" s="42">
        <f>M21+N21</f>
        <v>11978467</v>
      </c>
      <c r="M21" s="40">
        <v>7453047</v>
      </c>
      <c r="N21" s="44">
        <v>4525420</v>
      </c>
      <c r="O21" s="40">
        <f>P21+Q21</f>
        <v>0</v>
      </c>
      <c r="P21" s="44">
        <v>0</v>
      </c>
      <c r="Q21" s="44">
        <v>0</v>
      </c>
      <c r="R21" s="40">
        <f>S21+T21</f>
        <v>0</v>
      </c>
      <c r="S21" s="44">
        <v>0</v>
      </c>
      <c r="T21" s="44">
        <v>0</v>
      </c>
      <c r="U21" s="43">
        <f t="shared" si="8"/>
        <v>17.725984280959008</v>
      </c>
      <c r="V21" s="13">
        <f t="shared" si="8"/>
        <v>21.232388666551156</v>
      </c>
      <c r="W21" s="160">
        <f>H21*100/E21</f>
        <v>13.935733499844504</v>
      </c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ht="15" customHeight="1">
      <c r="A22" s="178" t="s">
        <v>36</v>
      </c>
      <c r="B22" s="121" t="s">
        <v>37</v>
      </c>
      <c r="C22" s="35">
        <f>D22+E22</f>
        <v>17436572</v>
      </c>
      <c r="D22" s="36">
        <f t="shared" si="6"/>
        <v>6901200</v>
      </c>
      <c r="E22" s="36">
        <f t="shared" si="6"/>
        <v>10535372</v>
      </c>
      <c r="F22" s="37">
        <f>G22+H22</f>
        <v>2451304</v>
      </c>
      <c r="G22" s="36">
        <f t="shared" si="7"/>
        <v>1464568</v>
      </c>
      <c r="H22" s="38">
        <f t="shared" si="7"/>
        <v>986736</v>
      </c>
      <c r="I22" s="40">
        <f>J22+K22</f>
        <v>17436572</v>
      </c>
      <c r="J22" s="44">
        <v>6901200</v>
      </c>
      <c r="K22" s="44">
        <v>10535372</v>
      </c>
      <c r="L22" s="42">
        <f>M22+N22</f>
        <v>2451304</v>
      </c>
      <c r="M22" s="40">
        <v>1464568</v>
      </c>
      <c r="N22" s="44">
        <v>986736</v>
      </c>
      <c r="O22" s="40">
        <f>P22+Q22</f>
        <v>0</v>
      </c>
      <c r="P22" s="44">
        <v>0</v>
      </c>
      <c r="Q22" s="44">
        <v>0</v>
      </c>
      <c r="R22" s="40">
        <f>S22+T22</f>
        <v>0</v>
      </c>
      <c r="S22" s="44">
        <v>0</v>
      </c>
      <c r="T22" s="44">
        <v>0</v>
      </c>
      <c r="U22" s="43">
        <f t="shared" si="8"/>
        <v>14.058405516864209</v>
      </c>
      <c r="V22" s="13">
        <f t="shared" si="8"/>
        <v>21.221932417550573</v>
      </c>
      <c r="W22" s="160">
        <f>H22*100/E22</f>
        <v>9.36593411224587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ht="15" customHeight="1">
      <c r="A23" s="180" t="s">
        <v>38</v>
      </c>
      <c r="B23" s="122" t="s">
        <v>39</v>
      </c>
      <c r="C23" s="97">
        <f>D23+E23</f>
        <v>151357087</v>
      </c>
      <c r="D23" s="98">
        <f t="shared" si="6"/>
        <v>131199542</v>
      </c>
      <c r="E23" s="98">
        <f t="shared" si="6"/>
        <v>20157545</v>
      </c>
      <c r="F23" s="99">
        <f>G23+H23</f>
        <v>34739910</v>
      </c>
      <c r="G23" s="98">
        <f t="shared" si="7"/>
        <v>33574741</v>
      </c>
      <c r="H23" s="100">
        <f t="shared" si="7"/>
        <v>1165169</v>
      </c>
      <c r="I23" s="103">
        <f>J23+K23</f>
        <v>123674715</v>
      </c>
      <c r="J23" s="101">
        <v>103659170</v>
      </c>
      <c r="K23" s="101">
        <v>20015545</v>
      </c>
      <c r="L23" s="102">
        <f>M23+N23</f>
        <v>28659832</v>
      </c>
      <c r="M23" s="103">
        <v>27494663</v>
      </c>
      <c r="N23" s="101">
        <v>1165169</v>
      </c>
      <c r="O23" s="103">
        <f>P23+Q23</f>
        <v>27682372</v>
      </c>
      <c r="P23" s="101">
        <v>27540372</v>
      </c>
      <c r="Q23" s="101">
        <v>142000</v>
      </c>
      <c r="R23" s="103">
        <f>S23+T23</f>
        <v>6080078</v>
      </c>
      <c r="S23" s="101">
        <v>6080078</v>
      </c>
      <c r="T23" s="101">
        <v>0</v>
      </c>
      <c r="U23" s="104">
        <f t="shared" si="8"/>
        <v>22.952285015897537</v>
      </c>
      <c r="V23" s="105">
        <f t="shared" si="8"/>
        <v>25.59059314399131</v>
      </c>
      <c r="W23" s="161">
        <f>H23*100/E23</f>
        <v>5.780312037006491</v>
      </c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</row>
    <row r="24" spans="1:49" ht="13.5" customHeight="1">
      <c r="A24" s="178"/>
      <c r="B24" s="126" t="s">
        <v>30</v>
      </c>
      <c r="C24" s="35"/>
      <c r="D24" s="36"/>
      <c r="E24" s="35"/>
      <c r="F24" s="37"/>
      <c r="G24" s="36"/>
      <c r="H24" s="38"/>
      <c r="I24" s="40"/>
      <c r="J24" s="44"/>
      <c r="K24" s="44"/>
      <c r="L24" s="42"/>
      <c r="M24" s="40"/>
      <c r="N24" s="44"/>
      <c r="O24" s="40"/>
      <c r="P24" s="44"/>
      <c r="Q24" s="44"/>
      <c r="R24" s="40"/>
      <c r="S24" s="44"/>
      <c r="T24" s="44"/>
      <c r="U24" s="43"/>
      <c r="V24" s="13"/>
      <c r="W24" s="160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</row>
    <row r="25" spans="1:49" ht="15" customHeight="1">
      <c r="A25" s="178"/>
      <c r="B25" s="121" t="s">
        <v>109</v>
      </c>
      <c r="C25" s="35">
        <f>D25+E25</f>
        <v>58276625</v>
      </c>
      <c r="D25" s="36">
        <f>J25+P25</f>
        <v>58276625</v>
      </c>
      <c r="E25" s="36">
        <f>K25+Q25</f>
        <v>0</v>
      </c>
      <c r="F25" s="37">
        <f>G25+H25</f>
        <v>14601861</v>
      </c>
      <c r="G25" s="36">
        <f>M25+S25</f>
        <v>14601861</v>
      </c>
      <c r="H25" s="38">
        <f>N25+T25</f>
        <v>0</v>
      </c>
      <c r="I25" s="40">
        <f>J25+K25</f>
        <v>44664684</v>
      </c>
      <c r="J25" s="44">
        <v>44664684</v>
      </c>
      <c r="K25" s="44">
        <v>0</v>
      </c>
      <c r="L25" s="42">
        <f>M25+N25</f>
        <v>11167338</v>
      </c>
      <c r="M25" s="40">
        <v>11167338</v>
      </c>
      <c r="N25" s="44">
        <v>0</v>
      </c>
      <c r="O25" s="40">
        <f>P25+Q25</f>
        <v>13611941</v>
      </c>
      <c r="P25" s="44">
        <v>13611941</v>
      </c>
      <c r="Q25" s="44">
        <v>0</v>
      </c>
      <c r="R25" s="40">
        <f>S25+T25</f>
        <v>3434523</v>
      </c>
      <c r="S25" s="44">
        <v>3434523</v>
      </c>
      <c r="T25" s="44">
        <v>0</v>
      </c>
      <c r="U25" s="43">
        <f>F25*100/C25</f>
        <v>25.056119842218042</v>
      </c>
      <c r="V25" s="13">
        <f>G25*100/D25</f>
        <v>25.056119842218042</v>
      </c>
      <c r="W25" s="160" t="s">
        <v>31</v>
      </c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</row>
    <row r="26" spans="1:49" ht="6.75" customHeight="1">
      <c r="A26" s="178"/>
      <c r="B26" s="121"/>
      <c r="C26" s="35"/>
      <c r="D26" s="36"/>
      <c r="E26" s="35"/>
      <c r="F26" s="37"/>
      <c r="G26" s="36"/>
      <c r="H26" s="38"/>
      <c r="I26" s="40"/>
      <c r="J26" s="44"/>
      <c r="K26" s="44"/>
      <c r="L26" s="42"/>
      <c r="M26" s="40"/>
      <c r="N26" s="44"/>
      <c r="O26" s="40"/>
      <c r="P26" s="44"/>
      <c r="Q26" s="44"/>
      <c r="R26" s="40"/>
      <c r="S26" s="44"/>
      <c r="T26" s="44"/>
      <c r="U26" s="43"/>
      <c r="V26" s="13"/>
      <c r="W26" s="160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</row>
    <row r="27" spans="1:49" s="1" customFormat="1" ht="15" customHeight="1">
      <c r="A27" s="178" t="s">
        <v>40</v>
      </c>
      <c r="B27" s="121" t="s">
        <v>41</v>
      </c>
      <c r="C27" s="35"/>
      <c r="D27" s="36"/>
      <c r="E27" s="35"/>
      <c r="F27" s="37"/>
      <c r="G27" s="36"/>
      <c r="H27" s="38"/>
      <c r="I27" s="40"/>
      <c r="J27" s="45"/>
      <c r="K27" s="45"/>
      <c r="L27" s="42"/>
      <c r="M27" s="42"/>
      <c r="N27" s="45"/>
      <c r="O27" s="40"/>
      <c r="P27" s="44"/>
      <c r="Q27" s="44"/>
      <c r="R27" s="40"/>
      <c r="S27" s="44"/>
      <c r="T27" s="44"/>
      <c r="U27" s="43"/>
      <c r="V27" s="13"/>
      <c r="W27" s="160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s="1" customFormat="1" ht="15" customHeight="1">
      <c r="A28" s="178"/>
      <c r="B28" s="121" t="s">
        <v>42</v>
      </c>
      <c r="C28" s="35">
        <f>D28+E28</f>
        <v>19865408</v>
      </c>
      <c r="D28" s="36">
        <f>J28+P28</f>
        <v>14508500</v>
      </c>
      <c r="E28" s="36">
        <f>K28+Q28</f>
        <v>5356908</v>
      </c>
      <c r="F28" s="37">
        <f>G28+H28</f>
        <v>3178686</v>
      </c>
      <c r="G28" s="36">
        <f>M28+S28</f>
        <v>3137025</v>
      </c>
      <c r="H28" s="38">
        <f>N28+T28</f>
        <v>41661</v>
      </c>
      <c r="I28" s="40">
        <f>J28+K28</f>
        <v>13880408</v>
      </c>
      <c r="J28" s="45">
        <v>12423500</v>
      </c>
      <c r="K28" s="45">
        <v>1456908</v>
      </c>
      <c r="L28" s="42">
        <f>M28+N28</f>
        <v>3072646</v>
      </c>
      <c r="M28" s="42">
        <v>3030985</v>
      </c>
      <c r="N28" s="45">
        <v>41661</v>
      </c>
      <c r="O28" s="40">
        <f>P28+Q28</f>
        <v>5985000</v>
      </c>
      <c r="P28" s="44">
        <v>2085000</v>
      </c>
      <c r="Q28" s="44">
        <v>3900000</v>
      </c>
      <c r="R28" s="40">
        <f>S28+T28</f>
        <v>106040</v>
      </c>
      <c r="S28" s="44">
        <v>106040</v>
      </c>
      <c r="T28" s="44">
        <v>0</v>
      </c>
      <c r="U28" s="43">
        <f>F28*100/C28</f>
        <v>16.001111077104483</v>
      </c>
      <c r="V28" s="13">
        <f>G28*100/D28</f>
        <v>21.62198021849261</v>
      </c>
      <c r="W28" s="160">
        <f>H28*100/E28</f>
        <v>0.7777060946351888</v>
      </c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:49" s="1" customFormat="1" ht="15" customHeight="1">
      <c r="A29" s="178" t="s">
        <v>72</v>
      </c>
      <c r="B29" s="121" t="s">
        <v>73</v>
      </c>
      <c r="C29" s="35"/>
      <c r="D29" s="36"/>
      <c r="E29" s="36"/>
      <c r="F29" s="37"/>
      <c r="G29" s="36"/>
      <c r="H29" s="38"/>
      <c r="I29" s="40"/>
      <c r="J29" s="45"/>
      <c r="K29" s="45"/>
      <c r="L29" s="42"/>
      <c r="M29" s="42"/>
      <c r="N29" s="45"/>
      <c r="O29" s="40"/>
      <c r="P29" s="44"/>
      <c r="Q29" s="44"/>
      <c r="R29" s="40"/>
      <c r="S29" s="44"/>
      <c r="T29" s="44"/>
      <c r="U29" s="43"/>
      <c r="V29" s="13"/>
      <c r="W29" s="160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s="1" customFormat="1" ht="15" customHeight="1">
      <c r="A30" s="178"/>
      <c r="B30" s="121" t="s">
        <v>74</v>
      </c>
      <c r="C30" s="35"/>
      <c r="D30" s="36"/>
      <c r="E30" s="36"/>
      <c r="F30" s="37"/>
      <c r="G30" s="36"/>
      <c r="H30" s="38"/>
      <c r="I30" s="40"/>
      <c r="J30" s="45"/>
      <c r="K30" s="45"/>
      <c r="L30" s="42"/>
      <c r="M30" s="42"/>
      <c r="N30" s="45"/>
      <c r="O30" s="40"/>
      <c r="P30" s="44"/>
      <c r="Q30" s="44"/>
      <c r="R30" s="40"/>
      <c r="S30" s="44"/>
      <c r="T30" s="44"/>
      <c r="U30" s="43"/>
      <c r="V30" s="13"/>
      <c r="W30" s="160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</row>
    <row r="31" spans="1:49" s="1" customFormat="1" ht="15" customHeight="1">
      <c r="A31" s="178"/>
      <c r="B31" s="121" t="s">
        <v>75</v>
      </c>
      <c r="C31" s="35">
        <f aca="true" t="shared" si="9" ref="C31:C39">D31+E31</f>
        <v>3146567</v>
      </c>
      <c r="D31" s="36">
        <f aca="true" t="shared" si="10" ref="D31:D39">J31+P31</f>
        <v>3146567</v>
      </c>
      <c r="E31" s="36">
        <f aca="true" t="shared" si="11" ref="E31:E39">K31+Q31</f>
        <v>0</v>
      </c>
      <c r="F31" s="37">
        <f aca="true" t="shared" si="12" ref="F31:F39">G31+H31</f>
        <v>605711</v>
      </c>
      <c r="G31" s="36">
        <f aca="true" t="shared" si="13" ref="G31:G39">M31+S31</f>
        <v>605711</v>
      </c>
      <c r="H31" s="38">
        <f aca="true" t="shared" si="14" ref="H31:H39">N31+T31</f>
        <v>0</v>
      </c>
      <c r="I31" s="40">
        <f aca="true" t="shared" si="15" ref="I31:I39">J31+K31</f>
        <v>3146567</v>
      </c>
      <c r="J31" s="45">
        <v>3146567</v>
      </c>
      <c r="K31" s="45">
        <v>0</v>
      </c>
      <c r="L31" s="42">
        <f aca="true" t="shared" si="16" ref="L31:L39">M31+N31</f>
        <v>605711</v>
      </c>
      <c r="M31" s="42">
        <v>605711</v>
      </c>
      <c r="N31" s="45">
        <v>0</v>
      </c>
      <c r="O31" s="40">
        <f aca="true" t="shared" si="17" ref="O31:O39">P31+Q31</f>
        <v>0</v>
      </c>
      <c r="P31" s="44">
        <v>0</v>
      </c>
      <c r="Q31" s="44">
        <v>0</v>
      </c>
      <c r="R31" s="40">
        <f aca="true" t="shared" si="18" ref="R31:R39">S31+T31</f>
        <v>0</v>
      </c>
      <c r="S31" s="44">
        <v>0</v>
      </c>
      <c r="T31" s="44">
        <v>0</v>
      </c>
      <c r="U31" s="43">
        <f aca="true" t="shared" si="19" ref="U31:U39">F31*100/C31</f>
        <v>19.249899970348636</v>
      </c>
      <c r="V31" s="13">
        <f aca="true" t="shared" si="20" ref="V31:V39">G31*100/D31</f>
        <v>19.249899970348636</v>
      </c>
      <c r="W31" s="160" t="s">
        <v>22</v>
      </c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</row>
    <row r="32" spans="1:49" ht="15" customHeight="1">
      <c r="A32" s="178" t="s">
        <v>43</v>
      </c>
      <c r="B32" s="121" t="s">
        <v>44</v>
      </c>
      <c r="C32" s="35">
        <f t="shared" si="9"/>
        <v>32410000</v>
      </c>
      <c r="D32" s="36">
        <f t="shared" si="10"/>
        <v>32410000</v>
      </c>
      <c r="E32" s="36">
        <f t="shared" si="11"/>
        <v>0</v>
      </c>
      <c r="F32" s="37">
        <f t="shared" si="12"/>
        <v>5675081</v>
      </c>
      <c r="G32" s="36">
        <f t="shared" si="13"/>
        <v>5675081</v>
      </c>
      <c r="H32" s="38">
        <f t="shared" si="14"/>
        <v>0</v>
      </c>
      <c r="I32" s="40">
        <f t="shared" si="15"/>
        <v>32410000</v>
      </c>
      <c r="J32" s="45">
        <v>32410000</v>
      </c>
      <c r="K32" s="45">
        <v>0</v>
      </c>
      <c r="L32" s="42">
        <f t="shared" si="16"/>
        <v>5675081</v>
      </c>
      <c r="M32" s="42">
        <v>5675081</v>
      </c>
      <c r="N32" s="45">
        <v>0</v>
      </c>
      <c r="O32" s="40">
        <f t="shared" si="17"/>
        <v>0</v>
      </c>
      <c r="P32" s="44">
        <v>0</v>
      </c>
      <c r="Q32" s="44">
        <v>0</v>
      </c>
      <c r="R32" s="40">
        <f t="shared" si="18"/>
        <v>0</v>
      </c>
      <c r="S32" s="44">
        <v>0</v>
      </c>
      <c r="T32" s="44">
        <v>0</v>
      </c>
      <c r="U32" s="43">
        <f t="shared" si="19"/>
        <v>17.51027769207035</v>
      </c>
      <c r="V32" s="13">
        <f t="shared" si="20"/>
        <v>17.51027769207035</v>
      </c>
      <c r="W32" s="160" t="s">
        <v>22</v>
      </c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" customHeight="1">
      <c r="A33" s="178" t="s">
        <v>45</v>
      </c>
      <c r="B33" s="121" t="s">
        <v>46</v>
      </c>
      <c r="C33" s="35">
        <f t="shared" si="9"/>
        <v>25362588</v>
      </c>
      <c r="D33" s="36">
        <f t="shared" si="10"/>
        <v>21877374</v>
      </c>
      <c r="E33" s="36">
        <f t="shared" si="11"/>
        <v>3485214</v>
      </c>
      <c r="F33" s="37">
        <f t="shared" si="12"/>
        <v>3033961</v>
      </c>
      <c r="G33" s="36">
        <f t="shared" si="13"/>
        <v>3033961</v>
      </c>
      <c r="H33" s="38">
        <f t="shared" si="14"/>
        <v>0</v>
      </c>
      <c r="I33" s="40">
        <f t="shared" si="15"/>
        <v>13268214</v>
      </c>
      <c r="J33" s="44">
        <v>9783000</v>
      </c>
      <c r="K33" s="44">
        <v>3485214</v>
      </c>
      <c r="L33" s="42">
        <f t="shared" si="16"/>
        <v>10366</v>
      </c>
      <c r="M33" s="40">
        <v>10366</v>
      </c>
      <c r="N33" s="44">
        <v>0</v>
      </c>
      <c r="O33" s="40">
        <f t="shared" si="17"/>
        <v>12094374</v>
      </c>
      <c r="P33" s="44">
        <v>12094374</v>
      </c>
      <c r="Q33" s="44">
        <v>0</v>
      </c>
      <c r="R33" s="40">
        <f t="shared" si="18"/>
        <v>3023595</v>
      </c>
      <c r="S33" s="44">
        <v>3023595</v>
      </c>
      <c r="T33" s="44">
        <v>0</v>
      </c>
      <c r="U33" s="43">
        <f t="shared" si="19"/>
        <v>11.962347848729001</v>
      </c>
      <c r="V33" s="13">
        <f t="shared" si="20"/>
        <v>13.868030962034108</v>
      </c>
      <c r="W33" s="160">
        <f aca="true" t="shared" si="21" ref="W33:W39">H33*100/E33</f>
        <v>0</v>
      </c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</row>
    <row r="34" spans="1:49" ht="15" customHeight="1">
      <c r="A34" s="178" t="s">
        <v>47</v>
      </c>
      <c r="B34" s="121" t="s">
        <v>48</v>
      </c>
      <c r="C34" s="35">
        <f t="shared" si="9"/>
        <v>530538054</v>
      </c>
      <c r="D34" s="36">
        <f t="shared" si="10"/>
        <v>518680677</v>
      </c>
      <c r="E34" s="36">
        <f t="shared" si="11"/>
        <v>11857377</v>
      </c>
      <c r="F34" s="37">
        <f t="shared" si="12"/>
        <v>132468431</v>
      </c>
      <c r="G34" s="36">
        <f t="shared" si="13"/>
        <v>132468431</v>
      </c>
      <c r="H34" s="38">
        <f t="shared" si="14"/>
        <v>0</v>
      </c>
      <c r="I34" s="40">
        <f t="shared" si="15"/>
        <v>334202405</v>
      </c>
      <c r="J34" s="44">
        <v>327846617</v>
      </c>
      <c r="K34" s="44">
        <v>6355788</v>
      </c>
      <c r="L34" s="42">
        <f t="shared" si="16"/>
        <v>83987067</v>
      </c>
      <c r="M34" s="40">
        <v>83987067</v>
      </c>
      <c r="N34" s="44">
        <v>0</v>
      </c>
      <c r="O34" s="40">
        <f t="shared" si="17"/>
        <v>196335649</v>
      </c>
      <c r="P34" s="44">
        <v>190834060</v>
      </c>
      <c r="Q34" s="44">
        <v>5501589</v>
      </c>
      <c r="R34" s="40">
        <f t="shared" si="18"/>
        <v>48481364</v>
      </c>
      <c r="S34" s="44">
        <v>48481364</v>
      </c>
      <c r="T34" s="44">
        <v>0</v>
      </c>
      <c r="U34" s="43">
        <f t="shared" si="19"/>
        <v>24.968695459496672</v>
      </c>
      <c r="V34" s="13">
        <f t="shared" si="20"/>
        <v>25.539496047199</v>
      </c>
      <c r="W34" s="160">
        <f t="shared" si="21"/>
        <v>0</v>
      </c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</row>
    <row r="35" spans="1:49" ht="15" customHeight="1">
      <c r="A35" s="178" t="s">
        <v>49</v>
      </c>
      <c r="B35" s="121" t="s">
        <v>50</v>
      </c>
      <c r="C35" s="35">
        <f t="shared" si="9"/>
        <v>29018396</v>
      </c>
      <c r="D35" s="36">
        <f t="shared" si="10"/>
        <v>25204984</v>
      </c>
      <c r="E35" s="36">
        <f t="shared" si="11"/>
        <v>3813412</v>
      </c>
      <c r="F35" s="37">
        <f t="shared" si="12"/>
        <v>7828307</v>
      </c>
      <c r="G35" s="36">
        <f t="shared" si="13"/>
        <v>7828307</v>
      </c>
      <c r="H35" s="38">
        <f t="shared" si="14"/>
        <v>0</v>
      </c>
      <c r="I35" s="40">
        <f t="shared" si="15"/>
        <v>26885596</v>
      </c>
      <c r="J35" s="44">
        <v>23072184</v>
      </c>
      <c r="K35" s="44">
        <v>3813412</v>
      </c>
      <c r="L35" s="42">
        <f t="shared" si="16"/>
        <v>7628613</v>
      </c>
      <c r="M35" s="40">
        <v>7628613</v>
      </c>
      <c r="N35" s="44">
        <v>0</v>
      </c>
      <c r="O35" s="40">
        <f t="shared" si="17"/>
        <v>2132800</v>
      </c>
      <c r="P35" s="44">
        <v>2132800</v>
      </c>
      <c r="Q35" s="44">
        <v>0</v>
      </c>
      <c r="R35" s="40">
        <f t="shared" si="18"/>
        <v>199694</v>
      </c>
      <c r="S35" s="44">
        <v>199694</v>
      </c>
      <c r="T35" s="44">
        <v>0</v>
      </c>
      <c r="U35" s="43">
        <f t="shared" si="19"/>
        <v>26.97704931726757</v>
      </c>
      <c r="V35" s="13">
        <f t="shared" si="20"/>
        <v>31.058567622974884</v>
      </c>
      <c r="W35" s="160">
        <f t="shared" si="21"/>
        <v>0</v>
      </c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" customHeight="1">
      <c r="A36" s="178" t="s">
        <v>70</v>
      </c>
      <c r="B36" s="121" t="s">
        <v>82</v>
      </c>
      <c r="C36" s="35">
        <f t="shared" si="9"/>
        <v>180230378</v>
      </c>
      <c r="D36" s="36">
        <f t="shared" si="10"/>
        <v>177650201</v>
      </c>
      <c r="E36" s="36">
        <f t="shared" si="11"/>
        <v>2580177</v>
      </c>
      <c r="F36" s="37">
        <f t="shared" si="12"/>
        <v>45177371</v>
      </c>
      <c r="G36" s="36">
        <f t="shared" si="13"/>
        <v>45172625</v>
      </c>
      <c r="H36" s="38">
        <f t="shared" si="14"/>
        <v>4746</v>
      </c>
      <c r="I36" s="40">
        <f t="shared" si="15"/>
        <v>94468483</v>
      </c>
      <c r="J36" s="44">
        <v>93934791</v>
      </c>
      <c r="K36" s="44">
        <v>533692</v>
      </c>
      <c r="L36" s="42">
        <f t="shared" si="16"/>
        <v>23551569</v>
      </c>
      <c r="M36" s="40">
        <v>23551569</v>
      </c>
      <c r="N36" s="44">
        <v>0</v>
      </c>
      <c r="O36" s="40">
        <f t="shared" si="17"/>
        <v>85761895</v>
      </c>
      <c r="P36" s="44">
        <v>83715410</v>
      </c>
      <c r="Q36" s="44">
        <v>2046485</v>
      </c>
      <c r="R36" s="40">
        <f t="shared" si="18"/>
        <v>21625802</v>
      </c>
      <c r="S36" s="44">
        <v>21621056</v>
      </c>
      <c r="T36" s="44">
        <v>4746</v>
      </c>
      <c r="U36" s="43">
        <f t="shared" si="19"/>
        <v>25.066457442596054</v>
      </c>
      <c r="V36" s="13">
        <f t="shared" si="20"/>
        <v>25.427849079664142</v>
      </c>
      <c r="W36" s="160">
        <f t="shared" si="21"/>
        <v>0.18394086917292884</v>
      </c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" customHeight="1">
      <c r="A37" s="178" t="s">
        <v>51</v>
      </c>
      <c r="B37" s="121" t="s">
        <v>71</v>
      </c>
      <c r="C37" s="35">
        <f t="shared" si="9"/>
        <v>29118604</v>
      </c>
      <c r="D37" s="36">
        <f t="shared" si="10"/>
        <v>28441574</v>
      </c>
      <c r="E37" s="36">
        <f t="shared" si="11"/>
        <v>677030</v>
      </c>
      <c r="F37" s="37">
        <f t="shared" si="12"/>
        <v>6958992</v>
      </c>
      <c r="G37" s="36">
        <f t="shared" si="13"/>
        <v>6958992</v>
      </c>
      <c r="H37" s="38">
        <f t="shared" si="14"/>
        <v>0</v>
      </c>
      <c r="I37" s="40">
        <f t="shared" si="15"/>
        <v>18303087</v>
      </c>
      <c r="J37" s="44">
        <v>17626057</v>
      </c>
      <c r="K37" s="44">
        <v>677030</v>
      </c>
      <c r="L37" s="42">
        <f t="shared" si="16"/>
        <v>4556944</v>
      </c>
      <c r="M37" s="40">
        <v>4556944</v>
      </c>
      <c r="N37" s="44">
        <v>0</v>
      </c>
      <c r="O37" s="40">
        <f t="shared" si="17"/>
        <v>10815517</v>
      </c>
      <c r="P37" s="44">
        <v>10815517</v>
      </c>
      <c r="Q37" s="44">
        <v>0</v>
      </c>
      <c r="R37" s="40">
        <f t="shared" si="18"/>
        <v>2402048</v>
      </c>
      <c r="S37" s="44">
        <v>2402048</v>
      </c>
      <c r="T37" s="44">
        <v>0</v>
      </c>
      <c r="U37" s="43">
        <f t="shared" si="19"/>
        <v>23.89878305979229</v>
      </c>
      <c r="V37" s="13">
        <f t="shared" si="20"/>
        <v>24.46767538252278</v>
      </c>
      <c r="W37" s="160">
        <f t="shared" si="21"/>
        <v>0</v>
      </c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</row>
    <row r="38" spans="1:49" ht="15" customHeight="1">
      <c r="A38" s="178" t="s">
        <v>52</v>
      </c>
      <c r="B38" s="121" t="s">
        <v>53</v>
      </c>
      <c r="C38" s="35">
        <f t="shared" si="9"/>
        <v>50351746</v>
      </c>
      <c r="D38" s="36">
        <f t="shared" si="10"/>
        <v>50106746</v>
      </c>
      <c r="E38" s="36">
        <f t="shared" si="11"/>
        <v>245000</v>
      </c>
      <c r="F38" s="37">
        <f t="shared" si="12"/>
        <v>13494835</v>
      </c>
      <c r="G38" s="36">
        <f t="shared" si="13"/>
        <v>13494835</v>
      </c>
      <c r="H38" s="38">
        <f t="shared" si="14"/>
        <v>0</v>
      </c>
      <c r="I38" s="40">
        <f t="shared" si="15"/>
        <v>13395408</v>
      </c>
      <c r="J38" s="44">
        <v>13395408</v>
      </c>
      <c r="K38" s="44">
        <v>0</v>
      </c>
      <c r="L38" s="42">
        <f t="shared" si="16"/>
        <v>3016933</v>
      </c>
      <c r="M38" s="40">
        <v>3016933</v>
      </c>
      <c r="N38" s="44">
        <v>0</v>
      </c>
      <c r="O38" s="40">
        <f t="shared" si="17"/>
        <v>36956338</v>
      </c>
      <c r="P38" s="44">
        <v>36711338</v>
      </c>
      <c r="Q38" s="44">
        <v>245000</v>
      </c>
      <c r="R38" s="40">
        <f t="shared" si="18"/>
        <v>10477902</v>
      </c>
      <c r="S38" s="44">
        <v>10477902</v>
      </c>
      <c r="T38" s="44">
        <v>0</v>
      </c>
      <c r="U38" s="43">
        <f t="shared" si="19"/>
        <v>26.801126221124488</v>
      </c>
      <c r="V38" s="13">
        <f t="shared" si="20"/>
        <v>26.932171967423308</v>
      </c>
      <c r="W38" s="160">
        <f t="shared" si="21"/>
        <v>0</v>
      </c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</row>
    <row r="39" spans="1:49" ht="15" customHeight="1">
      <c r="A39" s="180" t="s">
        <v>54</v>
      </c>
      <c r="B39" s="122" t="s">
        <v>55</v>
      </c>
      <c r="C39" s="97">
        <f t="shared" si="9"/>
        <v>183174713</v>
      </c>
      <c r="D39" s="98">
        <f t="shared" si="10"/>
        <v>41240869</v>
      </c>
      <c r="E39" s="98">
        <f t="shared" si="11"/>
        <v>141933844</v>
      </c>
      <c r="F39" s="99">
        <f t="shared" si="12"/>
        <v>14848169</v>
      </c>
      <c r="G39" s="98">
        <f t="shared" si="13"/>
        <v>8931825</v>
      </c>
      <c r="H39" s="100">
        <f t="shared" si="14"/>
        <v>5916344</v>
      </c>
      <c r="I39" s="101">
        <f t="shared" si="15"/>
        <v>183138813</v>
      </c>
      <c r="J39" s="101">
        <v>41214969</v>
      </c>
      <c r="K39" s="101">
        <v>141923844</v>
      </c>
      <c r="L39" s="102">
        <f t="shared" si="16"/>
        <v>14848169</v>
      </c>
      <c r="M39" s="101">
        <v>8931825</v>
      </c>
      <c r="N39" s="101">
        <v>5916344</v>
      </c>
      <c r="O39" s="103">
        <f t="shared" si="17"/>
        <v>35900</v>
      </c>
      <c r="P39" s="101">
        <v>25900</v>
      </c>
      <c r="Q39" s="101">
        <v>10000</v>
      </c>
      <c r="R39" s="103">
        <f t="shared" si="18"/>
        <v>0</v>
      </c>
      <c r="S39" s="101">
        <v>0</v>
      </c>
      <c r="T39" s="101">
        <v>0</v>
      </c>
      <c r="U39" s="104">
        <f t="shared" si="19"/>
        <v>8.106014611307184</v>
      </c>
      <c r="V39" s="105">
        <f t="shared" si="20"/>
        <v>21.65770318758317</v>
      </c>
      <c r="W39" s="161">
        <f t="shared" si="21"/>
        <v>4.168381432690571</v>
      </c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</row>
    <row r="40" spans="1:49" ht="15" customHeight="1">
      <c r="A40" s="181"/>
      <c r="B40" s="126" t="s">
        <v>30</v>
      </c>
      <c r="C40" s="35"/>
      <c r="D40" s="36"/>
      <c r="E40" s="35"/>
      <c r="F40" s="37"/>
      <c r="G40" s="37"/>
      <c r="H40" s="39"/>
      <c r="I40" s="44"/>
      <c r="J40" s="44"/>
      <c r="K40" s="44"/>
      <c r="L40" s="44"/>
      <c r="M40" s="44"/>
      <c r="N40" s="44"/>
      <c r="O40" s="40"/>
      <c r="P40" s="44"/>
      <c r="Q40" s="44"/>
      <c r="R40" s="40"/>
      <c r="S40" s="44"/>
      <c r="T40" s="44"/>
      <c r="U40" s="43"/>
      <c r="V40" s="13"/>
      <c r="W40" s="160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</row>
    <row r="41" spans="1:49" ht="15" customHeight="1">
      <c r="A41" s="181"/>
      <c r="B41" s="127" t="s">
        <v>78</v>
      </c>
      <c r="C41" s="84">
        <f>D41+E41</f>
        <v>58461337</v>
      </c>
      <c r="D41" s="85">
        <f>J41+P41</f>
        <v>0</v>
      </c>
      <c r="E41" s="85">
        <f>K41+Q41</f>
        <v>58461337</v>
      </c>
      <c r="F41" s="86">
        <f>G41+H41</f>
        <v>251310</v>
      </c>
      <c r="G41" s="85">
        <f>M41+S41</f>
        <v>0</v>
      </c>
      <c r="H41" s="87">
        <f>N41+T41</f>
        <v>251310</v>
      </c>
      <c r="I41" s="88">
        <f>J41+K41</f>
        <v>58461337</v>
      </c>
      <c r="J41" s="89">
        <v>0</v>
      </c>
      <c r="K41" s="89">
        <v>58461337</v>
      </c>
      <c r="L41" s="90">
        <f>M41+N41</f>
        <v>251310</v>
      </c>
      <c r="M41" s="89">
        <v>0</v>
      </c>
      <c r="N41" s="89">
        <v>251310</v>
      </c>
      <c r="O41" s="88">
        <f>P41+Q41</f>
        <v>0</v>
      </c>
      <c r="P41" s="89">
        <v>0</v>
      </c>
      <c r="Q41" s="89">
        <v>0</v>
      </c>
      <c r="R41" s="88">
        <v>0</v>
      </c>
      <c r="S41" s="89">
        <v>0</v>
      </c>
      <c r="T41" s="89">
        <v>0</v>
      </c>
      <c r="U41" s="91">
        <f>F41*100/C41</f>
        <v>0.4298738497889639</v>
      </c>
      <c r="V41" s="92" t="s">
        <v>17</v>
      </c>
      <c r="W41" s="162">
        <f>H41*100/E41</f>
        <v>0.4298738497889639</v>
      </c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</row>
    <row r="42" spans="1:49" ht="3" customHeight="1">
      <c r="A42" s="181"/>
      <c r="B42" s="126"/>
      <c r="C42" s="35"/>
      <c r="D42" s="36"/>
      <c r="E42" s="36">
        <f>K42+Q42</f>
        <v>0</v>
      </c>
      <c r="F42" s="37"/>
      <c r="G42" s="36"/>
      <c r="H42" s="38"/>
      <c r="I42" s="40"/>
      <c r="J42" s="44"/>
      <c r="K42" s="44"/>
      <c r="L42" s="42"/>
      <c r="M42" s="44"/>
      <c r="N42" s="44"/>
      <c r="O42" s="40">
        <f>P42+Q42</f>
        <v>0</v>
      </c>
      <c r="P42" s="44"/>
      <c r="Q42" s="44">
        <v>0</v>
      </c>
      <c r="R42" s="40"/>
      <c r="S42" s="44"/>
      <c r="T42" s="44"/>
      <c r="U42" s="43"/>
      <c r="V42" s="13"/>
      <c r="W42" s="160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</row>
    <row r="43" spans="1:49" ht="15" customHeight="1">
      <c r="A43" s="181"/>
      <c r="B43" s="127" t="s">
        <v>79</v>
      </c>
      <c r="C43" s="84">
        <f>D43+E43</f>
        <v>28583407</v>
      </c>
      <c r="D43" s="85">
        <f>J43+P43</f>
        <v>0</v>
      </c>
      <c r="E43" s="85">
        <f>K43+Q43</f>
        <v>28583407</v>
      </c>
      <c r="F43" s="86">
        <f>G43+H43</f>
        <v>4944997</v>
      </c>
      <c r="G43" s="85">
        <f>M43+S43</f>
        <v>0</v>
      </c>
      <c r="H43" s="87">
        <f>N43+T43</f>
        <v>4944997</v>
      </c>
      <c r="I43" s="88">
        <f>J43+K43</f>
        <v>28583407</v>
      </c>
      <c r="J43" s="89">
        <v>0</v>
      </c>
      <c r="K43" s="89">
        <v>28583407</v>
      </c>
      <c r="L43" s="90">
        <f>M43+N43</f>
        <v>4944997</v>
      </c>
      <c r="M43" s="89">
        <v>0</v>
      </c>
      <c r="N43" s="89">
        <v>4944997</v>
      </c>
      <c r="O43" s="88">
        <f>P43+Q43</f>
        <v>0</v>
      </c>
      <c r="P43" s="89">
        <v>0</v>
      </c>
      <c r="Q43" s="89">
        <v>0</v>
      </c>
      <c r="R43" s="88">
        <f>S43+T43</f>
        <v>0</v>
      </c>
      <c r="S43" s="89">
        <v>0</v>
      </c>
      <c r="T43" s="89">
        <v>0</v>
      </c>
      <c r="U43" s="91">
        <f>F43*100/C43</f>
        <v>17.300236462364335</v>
      </c>
      <c r="V43" s="92" t="s">
        <v>17</v>
      </c>
      <c r="W43" s="163">
        <f>H43*100/E43</f>
        <v>17.300236462364335</v>
      </c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</row>
    <row r="44" spans="1:49" ht="3.75" customHeight="1">
      <c r="A44" s="181"/>
      <c r="B44" s="128"/>
      <c r="C44" s="35"/>
      <c r="D44" s="36"/>
      <c r="E44" s="35"/>
      <c r="F44" s="37"/>
      <c r="G44" s="37"/>
      <c r="H44" s="39"/>
      <c r="I44" s="40"/>
      <c r="J44" s="44"/>
      <c r="K44" s="44"/>
      <c r="L44" s="42"/>
      <c r="M44" s="44"/>
      <c r="N44" s="44"/>
      <c r="O44" s="40"/>
      <c r="P44" s="44"/>
      <c r="Q44" s="44"/>
      <c r="R44" s="40"/>
      <c r="S44" s="44"/>
      <c r="T44" s="44"/>
      <c r="U44" s="43"/>
      <c r="V44" s="13"/>
      <c r="W44" s="160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</row>
    <row r="45" spans="1:49" ht="15" customHeight="1">
      <c r="A45" s="178" t="s">
        <v>56</v>
      </c>
      <c r="B45" s="121" t="s">
        <v>57</v>
      </c>
      <c r="C45" s="35">
        <f>D45+E45</f>
        <v>56415507</v>
      </c>
      <c r="D45" s="36">
        <f>J45+P45</f>
        <v>49743970</v>
      </c>
      <c r="E45" s="36">
        <f>K45+Q45</f>
        <v>6671537</v>
      </c>
      <c r="F45" s="37">
        <f>G45+H45</f>
        <v>11464418</v>
      </c>
      <c r="G45" s="36">
        <f>M45+S45</f>
        <v>11240822</v>
      </c>
      <c r="H45" s="38">
        <f>N45+T45</f>
        <v>223596</v>
      </c>
      <c r="I45" s="40">
        <f>J45+K45</f>
        <v>32255007</v>
      </c>
      <c r="J45" s="44">
        <v>25583470</v>
      </c>
      <c r="K45" s="44">
        <v>6671537</v>
      </c>
      <c r="L45" s="42">
        <f>M45+N45</f>
        <v>4767418</v>
      </c>
      <c r="M45" s="40">
        <v>4543822</v>
      </c>
      <c r="N45" s="44">
        <v>223596</v>
      </c>
      <c r="O45" s="40">
        <f>P45+Q45</f>
        <v>24160500</v>
      </c>
      <c r="P45" s="44">
        <v>24160500</v>
      </c>
      <c r="Q45" s="44">
        <v>0</v>
      </c>
      <c r="R45" s="40">
        <f>S45+T45</f>
        <v>6697000</v>
      </c>
      <c r="S45" s="44">
        <v>6697000</v>
      </c>
      <c r="T45" s="44">
        <v>0</v>
      </c>
      <c r="U45" s="43">
        <f>F45*100/C45</f>
        <v>20.321394966812935</v>
      </c>
      <c r="V45" s="13">
        <f>G45*100/D45</f>
        <v>22.597356021242373</v>
      </c>
      <c r="W45" s="160">
        <f>H45*100/E45</f>
        <v>3.3514915678351183</v>
      </c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</row>
    <row r="46" spans="1:49" ht="15" customHeight="1">
      <c r="A46" s="178" t="s">
        <v>58</v>
      </c>
      <c r="B46" s="121" t="s">
        <v>65</v>
      </c>
      <c r="C46" s="35"/>
      <c r="D46" s="36"/>
      <c r="E46" s="35"/>
      <c r="F46" s="37"/>
      <c r="G46" s="37"/>
      <c r="H46" s="39"/>
      <c r="I46" s="40"/>
      <c r="J46" s="44"/>
      <c r="K46" s="44"/>
      <c r="L46" s="42"/>
      <c r="M46" s="40"/>
      <c r="N46" s="44"/>
      <c r="O46" s="40"/>
      <c r="P46" s="44"/>
      <c r="Q46" s="44"/>
      <c r="R46" s="40"/>
      <c r="S46" s="44"/>
      <c r="T46" s="44"/>
      <c r="U46" s="43"/>
      <c r="V46" s="13"/>
      <c r="W46" s="160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</row>
    <row r="47" spans="1:49" ht="15" customHeight="1">
      <c r="A47" s="178"/>
      <c r="B47" s="121" t="s">
        <v>59</v>
      </c>
      <c r="C47" s="35">
        <f>D47+E47</f>
        <v>9064420</v>
      </c>
      <c r="D47" s="36">
        <f>J47+P47</f>
        <v>8753500</v>
      </c>
      <c r="E47" s="36">
        <f>K47+Q47</f>
        <v>310920</v>
      </c>
      <c r="F47" s="37">
        <f>G47+H47</f>
        <v>2466948</v>
      </c>
      <c r="G47" s="36">
        <f>M47+S47</f>
        <v>2416056</v>
      </c>
      <c r="H47" s="38">
        <f>N47+T47</f>
        <v>50892</v>
      </c>
      <c r="I47" s="40">
        <f>J47+K47</f>
        <v>9064420</v>
      </c>
      <c r="J47" s="44">
        <v>8753500</v>
      </c>
      <c r="K47" s="44">
        <v>310920</v>
      </c>
      <c r="L47" s="42">
        <f>M47+N47</f>
        <v>2466948</v>
      </c>
      <c r="M47" s="40">
        <v>2416056</v>
      </c>
      <c r="N47" s="44">
        <v>50892</v>
      </c>
      <c r="O47" s="40">
        <f>P47+Q47</f>
        <v>0</v>
      </c>
      <c r="P47" s="44">
        <v>0</v>
      </c>
      <c r="Q47" s="44">
        <v>0</v>
      </c>
      <c r="R47" s="40">
        <f>S47+T47</f>
        <v>0</v>
      </c>
      <c r="S47" s="44">
        <v>0</v>
      </c>
      <c r="T47" s="44">
        <v>0</v>
      </c>
      <c r="U47" s="43">
        <f aca="true" t="shared" si="22" ref="U47:W48">F47*100/C47</f>
        <v>27.21572919171883</v>
      </c>
      <c r="V47" s="13">
        <f t="shared" si="22"/>
        <v>27.601028160164507</v>
      </c>
      <c r="W47" s="160">
        <f t="shared" si="22"/>
        <v>16.368197607101504</v>
      </c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</row>
    <row r="48" spans="1:49" ht="15" customHeight="1">
      <c r="A48" s="178" t="s">
        <v>60</v>
      </c>
      <c r="B48" s="121" t="s">
        <v>61</v>
      </c>
      <c r="C48" s="35">
        <f>D48+E48</f>
        <v>73472414</v>
      </c>
      <c r="D48" s="36">
        <f>J48+P48</f>
        <v>10744100</v>
      </c>
      <c r="E48" s="36">
        <f>K48+Q48</f>
        <v>62728314</v>
      </c>
      <c r="F48" s="37">
        <f>G48+H48</f>
        <v>6492486</v>
      </c>
      <c r="G48" s="36">
        <f>M48+S48</f>
        <v>2360979</v>
      </c>
      <c r="H48" s="38">
        <f>N48+T48</f>
        <v>4131507</v>
      </c>
      <c r="I48" s="40">
        <f>J48+K48</f>
        <v>73432414</v>
      </c>
      <c r="J48" s="44">
        <v>10704100</v>
      </c>
      <c r="K48" s="44">
        <v>62728314</v>
      </c>
      <c r="L48" s="42">
        <f>M48+N48</f>
        <v>6492486</v>
      </c>
      <c r="M48" s="40">
        <v>2360979</v>
      </c>
      <c r="N48" s="44">
        <v>4131507</v>
      </c>
      <c r="O48" s="40">
        <f>P48+Q48</f>
        <v>40000</v>
      </c>
      <c r="P48" s="44">
        <v>40000</v>
      </c>
      <c r="Q48" s="44">
        <v>0</v>
      </c>
      <c r="R48" s="40">
        <f>S48+T48</f>
        <v>0</v>
      </c>
      <c r="S48" s="44">
        <v>0</v>
      </c>
      <c r="T48" s="44">
        <v>0</v>
      </c>
      <c r="U48" s="43">
        <f t="shared" si="22"/>
        <v>8.836630847599482</v>
      </c>
      <c r="V48" s="13">
        <f t="shared" si="22"/>
        <v>21.974655857633493</v>
      </c>
      <c r="W48" s="160">
        <f t="shared" si="22"/>
        <v>6.586351101354326</v>
      </c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</row>
    <row r="49" spans="1:49" ht="8.25" customHeight="1" thickBot="1">
      <c r="A49" s="182"/>
      <c r="B49" s="126"/>
      <c r="C49" s="142"/>
      <c r="D49" s="143"/>
      <c r="E49" s="143"/>
      <c r="F49" s="143"/>
      <c r="G49" s="143"/>
      <c r="H49" s="144"/>
      <c r="I49" s="14"/>
      <c r="J49" s="18"/>
      <c r="K49" s="18"/>
      <c r="L49" s="145"/>
      <c r="M49" s="14"/>
      <c r="N49" s="18"/>
      <c r="O49" s="14"/>
      <c r="P49" s="18"/>
      <c r="Q49" s="18"/>
      <c r="R49" s="14"/>
      <c r="S49" s="18"/>
      <c r="T49" s="18"/>
      <c r="U49" s="15"/>
      <c r="V49" s="16"/>
      <c r="W49" s="164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</row>
    <row r="50" spans="1:49" ht="3" customHeight="1" thickBot="1" thickTop="1">
      <c r="A50" s="203"/>
      <c r="B50" s="204"/>
      <c r="C50" s="205"/>
      <c r="D50" s="206"/>
      <c r="E50" s="206"/>
      <c r="F50" s="206"/>
      <c r="G50" s="206"/>
      <c r="H50" s="207"/>
      <c r="I50" s="208"/>
      <c r="J50" s="209"/>
      <c r="K50" s="209"/>
      <c r="L50" s="210"/>
      <c r="M50" s="210"/>
      <c r="N50" s="209"/>
      <c r="O50" s="210"/>
      <c r="P50" s="209"/>
      <c r="Q50" s="209"/>
      <c r="R50" s="210"/>
      <c r="S50" s="209"/>
      <c r="T50" s="209"/>
      <c r="U50" s="211"/>
      <c r="V50" s="212"/>
      <c r="W50" s="213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</row>
    <row r="51" spans="1:49" ht="35.25" customHeight="1" thickBot="1" thickTop="1">
      <c r="A51" s="256" t="s">
        <v>89</v>
      </c>
      <c r="B51" s="257"/>
      <c r="C51" s="93">
        <f aca="true" t="shared" si="23" ref="C51:T51">C10+C11+C12+C14+C15+C16+C20+C21+C22+C23+C28+C31+C32+C33+C34+C35+C36+C37+C38+C39+C45+C47+C48</f>
        <v>1946857182</v>
      </c>
      <c r="D51" s="146">
        <f t="shared" si="23"/>
        <v>1491135947</v>
      </c>
      <c r="E51" s="146">
        <f t="shared" si="23"/>
        <v>455721235</v>
      </c>
      <c r="F51" s="146">
        <f t="shared" si="23"/>
        <v>392889080</v>
      </c>
      <c r="G51" s="146">
        <f t="shared" si="23"/>
        <v>375521893</v>
      </c>
      <c r="H51" s="149">
        <f t="shared" si="23"/>
        <v>17367187</v>
      </c>
      <c r="I51" s="93">
        <f t="shared" si="23"/>
        <v>1399617871</v>
      </c>
      <c r="J51" s="146">
        <f t="shared" si="23"/>
        <v>1067559276</v>
      </c>
      <c r="K51" s="146">
        <f t="shared" si="23"/>
        <v>332058595</v>
      </c>
      <c r="L51" s="146">
        <f t="shared" si="23"/>
        <v>279131107</v>
      </c>
      <c r="M51" s="146">
        <f t="shared" si="23"/>
        <v>261951803</v>
      </c>
      <c r="N51" s="146">
        <f t="shared" si="23"/>
        <v>17179304</v>
      </c>
      <c r="O51" s="146">
        <f t="shared" si="23"/>
        <v>547239311</v>
      </c>
      <c r="P51" s="146">
        <f t="shared" si="23"/>
        <v>423576671</v>
      </c>
      <c r="Q51" s="146">
        <f t="shared" si="23"/>
        <v>123662640</v>
      </c>
      <c r="R51" s="146">
        <f t="shared" si="23"/>
        <v>113757973</v>
      </c>
      <c r="S51" s="146">
        <f t="shared" si="23"/>
        <v>113570090</v>
      </c>
      <c r="T51" s="146">
        <f t="shared" si="23"/>
        <v>187883</v>
      </c>
      <c r="U51" s="147">
        <f>F51*100/C51</f>
        <v>20.18068318685741</v>
      </c>
      <c r="V51" s="148">
        <f>G51*100/D51</f>
        <v>25.183612115012608</v>
      </c>
      <c r="W51" s="165">
        <f>H51*100/E51</f>
        <v>3.8109233597596126</v>
      </c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17"/>
      <c r="AO51" s="17"/>
      <c r="AP51" s="17"/>
      <c r="AQ51" s="17"/>
      <c r="AR51" s="17"/>
      <c r="AS51" s="17"/>
      <c r="AT51" s="17"/>
      <c r="AU51" s="17"/>
      <c r="AV51" s="17"/>
      <c r="AW51" s="17"/>
    </row>
    <row r="52" spans="1:49" ht="3" customHeight="1" thickBot="1" thickTop="1">
      <c r="A52" s="214"/>
      <c r="B52" s="215"/>
      <c r="C52" s="33"/>
      <c r="D52" s="32"/>
      <c r="E52" s="32"/>
      <c r="F52" s="32"/>
      <c r="G52" s="32"/>
      <c r="H52" s="216"/>
      <c r="I52" s="33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3"/>
      <c r="U52" s="217"/>
      <c r="V52" s="218"/>
      <c r="W52" s="168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17"/>
      <c r="AO52" s="17"/>
      <c r="AP52" s="17"/>
      <c r="AQ52" s="17"/>
      <c r="AR52" s="17"/>
      <c r="AS52" s="17"/>
      <c r="AT52" s="17"/>
      <c r="AU52" s="17"/>
      <c r="AV52" s="17"/>
      <c r="AW52" s="17"/>
    </row>
    <row r="53" spans="1:49" ht="42" customHeight="1" thickTop="1">
      <c r="A53" s="262" t="s">
        <v>92</v>
      </c>
      <c r="B53" s="263"/>
      <c r="C53" s="150">
        <f aca="true" t="shared" si="24" ref="C53:T53">C55+C56</f>
        <v>5728678</v>
      </c>
      <c r="D53" s="151">
        <f t="shared" si="24"/>
        <v>5728678</v>
      </c>
      <c r="E53" s="151">
        <f t="shared" si="24"/>
        <v>0</v>
      </c>
      <c r="F53" s="151">
        <f t="shared" si="24"/>
        <v>1277516</v>
      </c>
      <c r="G53" s="151">
        <f t="shared" si="24"/>
        <v>1277516</v>
      </c>
      <c r="H53" s="152">
        <f t="shared" si="24"/>
        <v>0</v>
      </c>
      <c r="I53" s="153">
        <f t="shared" si="24"/>
        <v>306000</v>
      </c>
      <c r="J53" s="151">
        <f t="shared" si="24"/>
        <v>306000</v>
      </c>
      <c r="K53" s="151">
        <f t="shared" si="24"/>
        <v>0</v>
      </c>
      <c r="L53" s="151">
        <f t="shared" si="24"/>
        <v>164000</v>
      </c>
      <c r="M53" s="151">
        <f t="shared" si="24"/>
        <v>164000</v>
      </c>
      <c r="N53" s="151">
        <f t="shared" si="24"/>
        <v>0</v>
      </c>
      <c r="O53" s="151">
        <f t="shared" si="24"/>
        <v>5422678</v>
      </c>
      <c r="P53" s="151">
        <f t="shared" si="24"/>
        <v>5422678</v>
      </c>
      <c r="Q53" s="151">
        <f t="shared" si="24"/>
        <v>0</v>
      </c>
      <c r="R53" s="151">
        <f t="shared" si="24"/>
        <v>1113516</v>
      </c>
      <c r="S53" s="151">
        <f t="shared" si="24"/>
        <v>1113516</v>
      </c>
      <c r="T53" s="153">
        <f t="shared" si="24"/>
        <v>0</v>
      </c>
      <c r="U53" s="154">
        <f>F53*100/C53</f>
        <v>22.300363190250874</v>
      </c>
      <c r="V53" s="155">
        <f>G53*100/D53</f>
        <v>22.300363190250874</v>
      </c>
      <c r="W53" s="166" t="s">
        <v>31</v>
      </c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</row>
    <row r="54" spans="1:49" ht="5.25" customHeight="1">
      <c r="A54" s="183"/>
      <c r="B54" s="137"/>
      <c r="C54" s="131"/>
      <c r="D54" s="132"/>
      <c r="E54" s="132"/>
      <c r="F54" s="133"/>
      <c r="G54" s="132"/>
      <c r="H54" s="134"/>
      <c r="I54" s="131"/>
      <c r="J54" s="133"/>
      <c r="K54" s="133"/>
      <c r="L54" s="132"/>
      <c r="M54" s="133"/>
      <c r="N54" s="133"/>
      <c r="O54" s="133"/>
      <c r="P54" s="133"/>
      <c r="Q54" s="133"/>
      <c r="R54" s="133"/>
      <c r="S54" s="238"/>
      <c r="T54" s="131"/>
      <c r="U54" s="135"/>
      <c r="V54" s="136"/>
      <c r="W54" s="167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</row>
    <row r="55" spans="1:49" ht="15" customHeight="1">
      <c r="A55" s="264" t="s">
        <v>87</v>
      </c>
      <c r="B55" s="265"/>
      <c r="C55" s="35">
        <f>D55+E55</f>
        <v>124000</v>
      </c>
      <c r="D55" s="36">
        <f>J55+P55</f>
        <v>124000</v>
      </c>
      <c r="E55" s="36">
        <f>K55+Q55</f>
        <v>0</v>
      </c>
      <c r="F55" s="37">
        <f>G55+H55</f>
        <v>40112</v>
      </c>
      <c r="G55" s="36">
        <f>M55+S55</f>
        <v>40112</v>
      </c>
      <c r="H55" s="38">
        <f>N55+T55</f>
        <v>0</v>
      </c>
      <c r="I55" s="40">
        <f>J55+K55</f>
        <v>0</v>
      </c>
      <c r="J55" s="41">
        <v>0</v>
      </c>
      <c r="K55" s="41">
        <v>0</v>
      </c>
      <c r="L55" s="42">
        <f>M55+N55</f>
        <v>0</v>
      </c>
      <c r="M55" s="41">
        <v>0</v>
      </c>
      <c r="N55" s="41">
        <v>0</v>
      </c>
      <c r="O55" s="40">
        <f>P55+Q55</f>
        <v>124000</v>
      </c>
      <c r="P55" s="41">
        <v>124000</v>
      </c>
      <c r="Q55" s="41">
        <v>0</v>
      </c>
      <c r="R55" s="40">
        <f>S55+T55</f>
        <v>40112</v>
      </c>
      <c r="S55" s="40">
        <v>40112</v>
      </c>
      <c r="T55" s="40">
        <v>0</v>
      </c>
      <c r="U55" s="43">
        <f>F55*100/C55</f>
        <v>32.348387096774196</v>
      </c>
      <c r="V55" s="13">
        <f>G55*100/D55</f>
        <v>32.348387096774196</v>
      </c>
      <c r="W55" s="239" t="s">
        <v>31</v>
      </c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</row>
    <row r="56" spans="1:49" ht="15" customHeight="1">
      <c r="A56" s="264" t="s">
        <v>88</v>
      </c>
      <c r="B56" s="265"/>
      <c r="C56" s="35">
        <f>D56+E56</f>
        <v>5604678</v>
      </c>
      <c r="D56" s="36">
        <f>J56+P56</f>
        <v>5604678</v>
      </c>
      <c r="E56" s="36">
        <f>K56+Q56</f>
        <v>0</v>
      </c>
      <c r="F56" s="37">
        <f>G56+H56</f>
        <v>1237404</v>
      </c>
      <c r="G56" s="36">
        <f>M56+S56</f>
        <v>1237404</v>
      </c>
      <c r="H56" s="38">
        <f>N56+T56</f>
        <v>0</v>
      </c>
      <c r="I56" s="40">
        <f>J56+K56</f>
        <v>306000</v>
      </c>
      <c r="J56" s="41">
        <v>306000</v>
      </c>
      <c r="K56" s="41">
        <v>0</v>
      </c>
      <c r="L56" s="42">
        <f>M56+N56</f>
        <v>164000</v>
      </c>
      <c r="M56" s="41">
        <v>164000</v>
      </c>
      <c r="N56" s="41">
        <v>0</v>
      </c>
      <c r="O56" s="40">
        <f>P56+Q56</f>
        <v>5298678</v>
      </c>
      <c r="P56" s="41">
        <v>5298678</v>
      </c>
      <c r="Q56" s="41">
        <v>0</v>
      </c>
      <c r="R56" s="40">
        <f>S56+T56</f>
        <v>1073404</v>
      </c>
      <c r="S56" s="40">
        <v>1073404</v>
      </c>
      <c r="T56" s="40">
        <v>0</v>
      </c>
      <c r="U56" s="43">
        <f>F56*100/C56</f>
        <v>22.078056937436905</v>
      </c>
      <c r="V56" s="13">
        <f>G56*100/D56</f>
        <v>22.078056937436905</v>
      </c>
      <c r="W56" s="239" t="s">
        <v>31</v>
      </c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</row>
    <row r="57" spans="1:49" ht="7.5" customHeight="1" thickBot="1">
      <c r="A57" s="179"/>
      <c r="B57" s="141"/>
      <c r="C57" s="35"/>
      <c r="D57" s="37"/>
      <c r="E57" s="37"/>
      <c r="F57" s="37"/>
      <c r="G57" s="36"/>
      <c r="H57" s="38"/>
      <c r="I57" s="52"/>
      <c r="J57" s="44"/>
      <c r="K57" s="44"/>
      <c r="L57" s="40"/>
      <c r="M57" s="40"/>
      <c r="N57" s="44"/>
      <c r="O57" s="40"/>
      <c r="P57" s="44"/>
      <c r="Q57" s="44"/>
      <c r="R57" s="40"/>
      <c r="S57" s="44"/>
      <c r="T57" s="44"/>
      <c r="U57" s="43"/>
      <c r="V57" s="13"/>
      <c r="W57" s="160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</row>
    <row r="58" spans="1:49" ht="3" customHeight="1" thickBot="1" thickTop="1">
      <c r="A58" s="219"/>
      <c r="B58" s="220"/>
      <c r="C58" s="221"/>
      <c r="D58" s="222"/>
      <c r="E58" s="222"/>
      <c r="F58" s="222"/>
      <c r="G58" s="222"/>
      <c r="H58" s="223"/>
      <c r="I58" s="224"/>
      <c r="J58" s="225"/>
      <c r="K58" s="225"/>
      <c r="L58" s="226"/>
      <c r="M58" s="226"/>
      <c r="N58" s="225"/>
      <c r="O58" s="226"/>
      <c r="P58" s="225"/>
      <c r="Q58" s="225"/>
      <c r="R58" s="226"/>
      <c r="S58" s="225"/>
      <c r="T58" s="225"/>
      <c r="U58" s="227"/>
      <c r="V58" s="228"/>
      <c r="W58" s="229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</row>
    <row r="59" spans="1:49" ht="35.25" customHeight="1" thickBot="1" thickTop="1">
      <c r="A59" s="254" t="s">
        <v>93</v>
      </c>
      <c r="B59" s="255"/>
      <c r="C59" s="138">
        <f aca="true" t="shared" si="25" ref="C59:T59">C51+C53</f>
        <v>1952585860</v>
      </c>
      <c r="D59" s="41">
        <f t="shared" si="25"/>
        <v>1496864625</v>
      </c>
      <c r="E59" s="41">
        <f t="shared" si="25"/>
        <v>455721235</v>
      </c>
      <c r="F59" s="41">
        <f t="shared" si="25"/>
        <v>394166596</v>
      </c>
      <c r="G59" s="41">
        <f t="shared" si="25"/>
        <v>376799409</v>
      </c>
      <c r="H59" s="202">
        <f t="shared" si="25"/>
        <v>17367187</v>
      </c>
      <c r="I59" s="138">
        <f t="shared" si="25"/>
        <v>1399923871</v>
      </c>
      <c r="J59" s="41">
        <f t="shared" si="25"/>
        <v>1067865276</v>
      </c>
      <c r="K59" s="41">
        <f t="shared" si="25"/>
        <v>332058595</v>
      </c>
      <c r="L59" s="41">
        <f t="shared" si="25"/>
        <v>279295107</v>
      </c>
      <c r="M59" s="41">
        <f t="shared" si="25"/>
        <v>262115803</v>
      </c>
      <c r="N59" s="41">
        <f t="shared" si="25"/>
        <v>17179304</v>
      </c>
      <c r="O59" s="41">
        <f t="shared" si="25"/>
        <v>552661989</v>
      </c>
      <c r="P59" s="41">
        <f t="shared" si="25"/>
        <v>428999349</v>
      </c>
      <c r="Q59" s="41">
        <f t="shared" si="25"/>
        <v>123662640</v>
      </c>
      <c r="R59" s="41">
        <f t="shared" si="25"/>
        <v>114871489</v>
      </c>
      <c r="S59" s="41">
        <f t="shared" si="25"/>
        <v>114683606</v>
      </c>
      <c r="T59" s="41">
        <f t="shared" si="25"/>
        <v>187883</v>
      </c>
      <c r="U59" s="147">
        <f>F59*100/C59</f>
        <v>20.186902101196207</v>
      </c>
      <c r="V59" s="148">
        <f>G59*100/D59</f>
        <v>25.172577580287196</v>
      </c>
      <c r="W59" s="165">
        <f>H59*100/E59</f>
        <v>3.8109233597596126</v>
      </c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7"/>
      <c r="AQ59" s="17"/>
      <c r="AR59" s="17"/>
      <c r="AS59" s="17"/>
      <c r="AT59" s="17"/>
      <c r="AU59" s="17"/>
      <c r="AV59" s="17"/>
      <c r="AW59" s="17"/>
    </row>
    <row r="60" spans="1:49" ht="3" customHeight="1" thickBot="1" thickTop="1">
      <c r="A60" s="230"/>
      <c r="B60" s="231"/>
      <c r="C60" s="232"/>
      <c r="D60" s="233"/>
      <c r="E60" s="233"/>
      <c r="F60" s="233"/>
      <c r="G60" s="233"/>
      <c r="H60" s="234"/>
      <c r="I60" s="232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5"/>
      <c r="V60" s="236"/>
      <c r="W60" s="237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7"/>
      <c r="AQ60" s="17"/>
      <c r="AR60" s="17"/>
      <c r="AS60" s="17"/>
      <c r="AT60" s="17"/>
      <c r="AU60" s="17"/>
      <c r="AV60" s="17"/>
      <c r="AW60" s="17"/>
    </row>
    <row r="61" spans="1:49" ht="28.5" customHeight="1" thickBot="1" thickTop="1">
      <c r="A61" s="260" t="s">
        <v>91</v>
      </c>
      <c r="B61" s="261"/>
      <c r="C61" s="77">
        <f>D61+E61</f>
        <v>239530278</v>
      </c>
      <c r="D61" s="78">
        <f>J61+P61</f>
        <v>239279278</v>
      </c>
      <c r="E61" s="78">
        <f>K61+Q61</f>
        <v>251000</v>
      </c>
      <c r="F61" s="79">
        <f>G61+H61</f>
        <v>44133743</v>
      </c>
      <c r="G61" s="78">
        <f>M61+S61</f>
        <v>44122702</v>
      </c>
      <c r="H61" s="80">
        <f>N61+T61</f>
        <v>11041</v>
      </c>
      <c r="I61" s="138">
        <f>J61+K61</f>
        <v>195033105</v>
      </c>
      <c r="J61" s="41">
        <v>194956105</v>
      </c>
      <c r="K61" s="41">
        <v>77000</v>
      </c>
      <c r="L61" s="108">
        <f>M61+N61</f>
        <v>33046780</v>
      </c>
      <c r="M61" s="41">
        <v>33046780</v>
      </c>
      <c r="N61" s="41">
        <v>0</v>
      </c>
      <c r="O61" s="41">
        <f>P61+Q61</f>
        <v>44497173</v>
      </c>
      <c r="P61" s="41">
        <v>44323173</v>
      </c>
      <c r="Q61" s="41">
        <v>174000</v>
      </c>
      <c r="R61" s="41">
        <f>S61+T61</f>
        <v>11086963</v>
      </c>
      <c r="S61" s="41">
        <v>11075922</v>
      </c>
      <c r="T61" s="41">
        <v>11041</v>
      </c>
      <c r="U61" s="189">
        <f>F61*100/C61</f>
        <v>18.425120769074546</v>
      </c>
      <c r="V61" s="190">
        <f>G61*100/D61</f>
        <v>18.439834142261162</v>
      </c>
      <c r="W61" s="191">
        <f>H61*100/E61</f>
        <v>4.398804780876494</v>
      </c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</row>
    <row r="62" spans="1:49" ht="3.75" customHeight="1" thickBot="1" thickTop="1">
      <c r="A62" s="129"/>
      <c r="B62" s="130"/>
      <c r="C62" s="192"/>
      <c r="D62" s="193"/>
      <c r="E62" s="192"/>
      <c r="F62" s="194"/>
      <c r="G62" s="195"/>
      <c r="H62" s="192"/>
      <c r="I62" s="196"/>
      <c r="J62" s="197"/>
      <c r="K62" s="197"/>
      <c r="L62" s="198"/>
      <c r="M62" s="197"/>
      <c r="N62" s="196"/>
      <c r="O62" s="196"/>
      <c r="P62" s="196"/>
      <c r="Q62" s="197"/>
      <c r="R62" s="196"/>
      <c r="S62" s="196"/>
      <c r="T62" s="196"/>
      <c r="U62" s="199"/>
      <c r="V62" s="200"/>
      <c r="W62" s="201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</row>
    <row r="63" spans="1:48" ht="35.25" customHeight="1" thickBot="1" thickTop="1">
      <c r="A63" s="258" t="s">
        <v>90</v>
      </c>
      <c r="B63" s="259"/>
      <c r="C63" s="33">
        <f aca="true" t="shared" si="26" ref="C63:T63">C59+C61</f>
        <v>2192116138</v>
      </c>
      <c r="D63" s="83">
        <f t="shared" si="26"/>
        <v>1736143903</v>
      </c>
      <c r="E63" s="33">
        <f t="shared" si="26"/>
        <v>455972235</v>
      </c>
      <c r="F63" s="83">
        <f t="shared" si="26"/>
        <v>438300339</v>
      </c>
      <c r="G63" s="114">
        <f t="shared" si="26"/>
        <v>420922111</v>
      </c>
      <c r="H63" s="33">
        <f t="shared" si="26"/>
        <v>17378228</v>
      </c>
      <c r="I63" s="31">
        <f t="shared" si="26"/>
        <v>1594956976</v>
      </c>
      <c r="J63" s="83">
        <f t="shared" si="26"/>
        <v>1262821381</v>
      </c>
      <c r="K63" s="83">
        <f t="shared" si="26"/>
        <v>332135595</v>
      </c>
      <c r="L63" s="114">
        <f t="shared" si="26"/>
        <v>312341887</v>
      </c>
      <c r="M63" s="83">
        <f t="shared" si="26"/>
        <v>295162583</v>
      </c>
      <c r="N63" s="114">
        <f t="shared" si="26"/>
        <v>17179304</v>
      </c>
      <c r="O63" s="114">
        <f t="shared" si="26"/>
        <v>597159162</v>
      </c>
      <c r="P63" s="33">
        <f t="shared" si="26"/>
        <v>473322522</v>
      </c>
      <c r="Q63" s="83">
        <f t="shared" si="26"/>
        <v>123836640</v>
      </c>
      <c r="R63" s="114">
        <f t="shared" si="26"/>
        <v>125958452</v>
      </c>
      <c r="S63" s="114">
        <f t="shared" si="26"/>
        <v>125759528</v>
      </c>
      <c r="T63" s="33">
        <f t="shared" si="26"/>
        <v>198924</v>
      </c>
      <c r="U63" s="81">
        <f>F63*100/C63</f>
        <v>19.99439406526553</v>
      </c>
      <c r="V63" s="82">
        <f>G63*100/D63</f>
        <v>24.244655657440628</v>
      </c>
      <c r="W63" s="168">
        <f>H63*100/E63</f>
        <v>3.811246972088114</v>
      </c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</row>
    <row r="64" spans="1:48" ht="3.75" customHeight="1" thickBot="1" thickTop="1">
      <c r="A64" s="184"/>
      <c r="B64" s="185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7"/>
      <c r="V64" s="187"/>
      <c r="W64" s="188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</row>
    <row r="65" spans="1:48" ht="5.25" customHeight="1" thickTop="1">
      <c r="A65" s="106"/>
      <c r="B65" s="107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4"/>
      <c r="V65" s="94"/>
      <c r="W65" s="94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</row>
    <row r="66" spans="1:48" ht="33" customHeight="1">
      <c r="A66" s="17"/>
      <c r="B66" s="95" t="s">
        <v>110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</row>
    <row r="67" spans="1:49" ht="12.75" customHeight="1">
      <c r="A67" s="22"/>
      <c r="B67" s="28"/>
      <c r="C67" s="22"/>
      <c r="D67" s="22"/>
      <c r="E67" s="22"/>
      <c r="F67" s="22"/>
      <c r="G67" s="22"/>
      <c r="H67" s="22"/>
      <c r="I67" s="20"/>
      <c r="J67" s="21"/>
      <c r="K67" s="19"/>
      <c r="L67" s="19"/>
      <c r="M67" s="20"/>
      <c r="N67" s="20"/>
      <c r="O67" s="20"/>
      <c r="P67" s="20"/>
      <c r="Q67" s="20"/>
      <c r="R67" s="20"/>
      <c r="S67" s="20"/>
      <c r="T67" s="20"/>
      <c r="U67" s="21"/>
      <c r="V67" s="21"/>
      <c r="W67" s="21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</row>
    <row r="68" spans="1:49" ht="15.75" hidden="1">
      <c r="A68" s="24"/>
      <c r="B68" s="67" t="s">
        <v>62</v>
      </c>
      <c r="C68" s="23"/>
      <c r="D68" s="17"/>
      <c r="E68" s="25"/>
      <c r="F68" s="20"/>
      <c r="G68" s="17"/>
      <c r="H68" s="17"/>
      <c r="I68" s="17"/>
      <c r="J68" s="17"/>
      <c r="K68" s="17"/>
      <c r="L68" s="20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</row>
    <row r="69" spans="1:49" ht="10.5" customHeight="1" hidden="1">
      <c r="A69" s="19"/>
      <c r="B69" s="24"/>
      <c r="D69" s="76" t="s">
        <v>63</v>
      </c>
      <c r="E69" s="30"/>
      <c r="F69" s="20"/>
      <c r="G69" s="17"/>
      <c r="H69" s="17"/>
      <c r="I69" s="17"/>
      <c r="J69" s="17"/>
      <c r="K69" s="17"/>
      <c r="L69" s="20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</row>
    <row r="70" spans="1:49" ht="14.25" hidden="1">
      <c r="A70" s="19"/>
      <c r="B70" s="61" t="s">
        <v>86</v>
      </c>
      <c r="D70" s="63"/>
      <c r="E70" s="64">
        <v>100</v>
      </c>
      <c r="F70" s="53"/>
      <c r="G70" s="17"/>
      <c r="H70" s="17"/>
      <c r="I70" s="17"/>
      <c r="J70" s="17"/>
      <c r="K70" s="17"/>
      <c r="L70" s="20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</row>
    <row r="71" spans="1:49" ht="14.25" hidden="1">
      <c r="A71" s="19"/>
      <c r="B71" s="61" t="s">
        <v>101</v>
      </c>
      <c r="D71" s="63"/>
      <c r="E71" s="64">
        <v>58.3</v>
      </c>
      <c r="F71" s="53"/>
      <c r="G71" s="17"/>
      <c r="H71" s="17"/>
      <c r="I71" s="17"/>
      <c r="J71" s="17"/>
      <c r="K71" s="17"/>
      <c r="L71" s="20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</row>
    <row r="72" spans="1:49" ht="14.25" hidden="1">
      <c r="A72" s="17"/>
      <c r="B72" s="62" t="s">
        <v>102</v>
      </c>
      <c r="C72" s="26"/>
      <c r="D72" s="65"/>
      <c r="E72" s="66"/>
      <c r="F72" s="75" t="s">
        <v>64</v>
      </c>
      <c r="G72" s="17"/>
      <c r="H72" s="17"/>
      <c r="I72" s="17"/>
      <c r="J72" s="17"/>
      <c r="K72" s="17"/>
      <c r="L72" s="20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</row>
    <row r="73" spans="1:49" ht="5.25" customHeight="1" hidden="1">
      <c r="A73" s="17"/>
      <c r="B73" s="17"/>
      <c r="C73" s="17"/>
      <c r="D73" s="17"/>
      <c r="E73" s="17"/>
      <c r="F73" s="17"/>
      <c r="G73" s="17"/>
      <c r="H73" s="17"/>
      <c r="I73" s="2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</row>
    <row r="74" spans="1:49" ht="15" hidden="1">
      <c r="A74" s="17"/>
      <c r="B74" s="74" t="s">
        <v>103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</row>
    <row r="75" spans="1:48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</row>
    <row r="76" spans="1:48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</row>
    <row r="77" spans="1:48" ht="13.5" customHeight="1">
      <c r="A77" s="17"/>
      <c r="B77" s="250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</row>
    <row r="78" spans="1:48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</row>
    <row r="79" spans="1:48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</row>
    <row r="80" spans="1:48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</row>
    <row r="81" spans="1:48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</row>
    <row r="82" spans="1:48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</row>
    <row r="83" spans="1:48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</row>
    <row r="84" spans="1:48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</row>
    <row r="85" spans="1:48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</row>
    <row r="86" spans="1:48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</row>
    <row r="87" spans="1:48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</row>
    <row r="88" spans="1:48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</row>
    <row r="89" spans="1:48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</row>
    <row r="90" spans="1:48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</row>
    <row r="91" spans="1:48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</row>
    <row r="92" spans="1:48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</row>
    <row r="93" spans="1:48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</row>
    <row r="94" spans="1:48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</row>
    <row r="95" spans="1:48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</row>
    <row r="96" spans="1:48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</row>
    <row r="97" spans="1:48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</row>
    <row r="98" spans="1:48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</row>
    <row r="99" spans="1:48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</row>
    <row r="100" spans="1:48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</row>
    <row r="101" spans="1:48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</row>
    <row r="102" spans="1:48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</row>
    <row r="103" spans="1:48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</row>
    <row r="104" spans="1:48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</row>
    <row r="105" spans="1:48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</row>
    <row r="106" spans="1:48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</row>
    <row r="107" spans="1:48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</row>
    <row r="108" spans="1:48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</row>
    <row r="109" spans="1:48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</row>
    <row r="110" spans="1:48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</row>
    <row r="111" spans="1:48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</row>
    <row r="112" spans="1:48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</row>
    <row r="113" spans="1:48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</row>
    <row r="114" spans="1:48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</row>
    <row r="115" spans="1:48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</row>
    <row r="116" spans="1:48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</row>
    <row r="117" spans="1:48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</row>
    <row r="118" spans="1:48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</row>
    <row r="119" spans="1:48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</row>
    <row r="120" spans="1:48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</row>
    <row r="121" spans="1:48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</row>
    <row r="122" spans="1:48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</row>
    <row r="123" spans="1:48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</row>
    <row r="124" spans="1:48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</row>
    <row r="125" spans="1:48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</row>
    <row r="126" spans="1:48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</row>
    <row r="127" spans="1:48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</row>
    <row r="128" spans="1:48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</row>
    <row r="129" spans="1:48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</row>
    <row r="130" spans="1:48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</row>
    <row r="131" spans="1:48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</row>
    <row r="132" spans="1:48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</row>
    <row r="133" spans="1:48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</row>
    <row r="134" spans="1:48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</row>
    <row r="135" spans="1:48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</row>
    <row r="136" spans="1:48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</row>
    <row r="137" spans="1:48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</row>
    <row r="138" spans="1:48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</row>
    <row r="139" spans="1:48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</row>
    <row r="140" spans="1:48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</row>
    <row r="141" spans="1:48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</row>
    <row r="142" spans="1:48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</row>
    <row r="143" spans="1:48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</row>
    <row r="144" spans="1:48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</row>
    <row r="145" spans="1:48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</row>
    <row r="146" spans="1:48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</row>
    <row r="147" spans="1:48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</row>
    <row r="148" spans="1:48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</row>
    <row r="149" spans="1:48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</row>
    <row r="150" spans="1:48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</row>
    <row r="151" spans="1:48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</row>
    <row r="152" spans="1:48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</row>
    <row r="153" spans="1:48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</row>
    <row r="154" spans="1:48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</row>
    <row r="155" spans="1:48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</row>
    <row r="156" spans="1:48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</row>
    <row r="157" spans="1:48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</row>
    <row r="158" spans="1:48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</row>
    <row r="159" spans="1:48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</row>
    <row r="160" spans="1:48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</row>
    <row r="161" spans="1:48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</row>
    <row r="162" spans="1:48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</row>
    <row r="163" spans="1:48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</row>
    <row r="164" spans="1:48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</row>
    <row r="165" spans="1:48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</row>
    <row r="166" spans="1:48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</row>
    <row r="167" spans="1:48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</row>
    <row r="168" spans="1:48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</row>
    <row r="169" spans="1:48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</row>
    <row r="170" spans="1:48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</row>
    <row r="171" spans="1:48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</row>
    <row r="172" spans="1:48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</row>
    <row r="173" spans="1:48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</row>
    <row r="174" spans="1:48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</row>
    <row r="175" spans="1:48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</row>
    <row r="176" spans="1:48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</row>
    <row r="177" spans="1:48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</row>
    <row r="178" spans="1:48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</row>
    <row r="179" spans="1:48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</row>
    <row r="180" spans="1:48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</row>
    <row r="181" spans="1:48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</row>
    <row r="182" spans="1:48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</row>
    <row r="183" spans="1:48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</row>
    <row r="184" spans="1:48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</row>
    <row r="185" spans="1:48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</row>
    <row r="186" spans="1:48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</row>
    <row r="187" spans="1:48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</row>
    <row r="188" spans="1:48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</row>
    <row r="189" spans="1:48" ht="12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</row>
    <row r="190" spans="1:48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</row>
    <row r="191" spans="1:48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</row>
    <row r="192" spans="1:48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</row>
    <row r="193" spans="1:48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</row>
    <row r="194" spans="1:48" ht="12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</row>
    <row r="195" spans="1:48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</row>
    <row r="196" spans="1:48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</row>
    <row r="197" spans="1:48" ht="12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</row>
    <row r="198" spans="1:48" ht="12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</row>
    <row r="199" spans="1:48" ht="12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</row>
    <row r="200" spans="1:48" ht="12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</row>
    <row r="201" spans="1:48" ht="12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</row>
    <row r="202" spans="1:48" ht="12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</row>
    <row r="203" spans="1:48" ht="12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</row>
  </sheetData>
  <sheetProtection/>
  <mergeCells count="9">
    <mergeCell ref="A2:W2"/>
    <mergeCell ref="A59:B59"/>
    <mergeCell ref="A51:B51"/>
    <mergeCell ref="A63:B63"/>
    <mergeCell ref="A61:B61"/>
    <mergeCell ref="A53:B53"/>
    <mergeCell ref="A55:B55"/>
    <mergeCell ref="A56:B56"/>
    <mergeCell ref="C4:H4"/>
  </mergeCells>
  <printOptions/>
  <pageMargins left="0" right="0" top="0" bottom="0" header="0" footer="0"/>
  <pageSetup fitToHeight="2"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0" sqref="D2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2" sqref="F2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205"/>
  <sheetViews>
    <sheetView showGridLines="0" workbookViewId="0" topLeftCell="A4">
      <pane xSplit="2" ySplit="4" topLeftCell="S37" activePane="bottomRight" state="frozen"/>
      <selection pane="topLeft" activeCell="A4" sqref="A4"/>
      <selection pane="topRight" activeCell="C4" sqref="C4"/>
      <selection pane="bottomLeft" activeCell="A8" sqref="A8"/>
      <selection pane="bottomRight" activeCell="T69" sqref="T69"/>
    </sheetView>
  </sheetViews>
  <sheetFormatPr defaultColWidth="9.00390625" defaultRowHeight="12.75"/>
  <cols>
    <col min="1" max="1" width="5.25390625" style="0" customWidth="1"/>
    <col min="2" max="2" width="45.75390625" style="0" customWidth="1"/>
    <col min="3" max="3" width="14.25390625" style="0" customWidth="1"/>
    <col min="4" max="4" width="13.875" style="0" customWidth="1"/>
    <col min="5" max="5" width="11.875" style="0" customWidth="1"/>
    <col min="6" max="6" width="12.75390625" style="0" customWidth="1"/>
    <col min="7" max="7" width="12.875" style="0" customWidth="1"/>
    <col min="8" max="8" width="11.375" style="0" customWidth="1"/>
    <col min="9" max="9" width="14.375" style="0" customWidth="1"/>
    <col min="10" max="10" width="12.75390625" style="0" customWidth="1"/>
    <col min="11" max="11" width="11.625" style="0" customWidth="1"/>
    <col min="12" max="12" width="12.00390625" style="0" customWidth="1"/>
    <col min="13" max="13" width="11.375" style="0" customWidth="1"/>
    <col min="14" max="14" width="10.75390625" style="0" customWidth="1"/>
    <col min="15" max="15" width="14.625" style="0" customWidth="1"/>
    <col min="16" max="16" width="11.625" style="0" customWidth="1"/>
    <col min="17" max="17" width="11.75390625" style="0" customWidth="1"/>
    <col min="18" max="18" width="12.25390625" style="0" customWidth="1"/>
    <col min="19" max="19" width="11.875" style="0" customWidth="1"/>
    <col min="20" max="20" width="10.875" style="0" customWidth="1"/>
    <col min="21" max="21" width="6.00390625" style="0" customWidth="1"/>
    <col min="22" max="22" width="6.125" style="0" customWidth="1"/>
    <col min="23" max="23" width="5.625" style="0" customWidth="1"/>
  </cols>
  <sheetData>
    <row r="1" ht="41.25" customHeight="1">
      <c r="A1" s="68" t="s">
        <v>95</v>
      </c>
    </row>
    <row r="2" spans="1:23" ht="18.75" customHeight="1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</row>
    <row r="3" spans="2:23" ht="14.25" customHeight="1" thickBot="1">
      <c r="B3" s="46"/>
      <c r="C3" s="4"/>
      <c r="D3" s="4"/>
      <c r="E3" s="4"/>
      <c r="F3" s="4"/>
      <c r="G3" s="4"/>
      <c r="H3" s="4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54" t="s">
        <v>0</v>
      </c>
      <c r="U3" s="3"/>
      <c r="V3" s="3"/>
      <c r="W3" s="3"/>
    </row>
    <row r="4" spans="1:23" ht="26.25" customHeight="1" thickTop="1">
      <c r="A4" s="243"/>
      <c r="B4" s="169"/>
      <c r="C4" s="266" t="s">
        <v>1</v>
      </c>
      <c r="D4" s="267"/>
      <c r="E4" s="267"/>
      <c r="F4" s="267"/>
      <c r="G4" s="267"/>
      <c r="H4" s="268"/>
      <c r="I4" s="172" t="s">
        <v>2</v>
      </c>
      <c r="J4" s="173"/>
      <c r="K4" s="170"/>
      <c r="L4" s="171"/>
      <c r="M4" s="171"/>
      <c r="N4" s="173"/>
      <c r="O4" s="172" t="s">
        <v>3</v>
      </c>
      <c r="P4" s="173"/>
      <c r="Q4" s="170"/>
      <c r="R4" s="171"/>
      <c r="S4" s="171"/>
      <c r="T4" s="173"/>
      <c r="U4" s="174" t="s">
        <v>4</v>
      </c>
      <c r="V4" s="175"/>
      <c r="W4" s="176"/>
    </row>
    <row r="5" spans="1:23" ht="31.5" customHeight="1">
      <c r="A5" s="244" t="s">
        <v>5</v>
      </c>
      <c r="B5" s="117" t="s">
        <v>69</v>
      </c>
      <c r="C5" s="96" t="s">
        <v>84</v>
      </c>
      <c r="D5" s="5" t="s">
        <v>67</v>
      </c>
      <c r="E5" s="2"/>
      <c r="F5" s="69" t="s">
        <v>96</v>
      </c>
      <c r="G5" s="29" t="s">
        <v>68</v>
      </c>
      <c r="H5" s="7"/>
      <c r="I5" s="96" t="s">
        <v>84</v>
      </c>
      <c r="J5" s="5" t="s">
        <v>7</v>
      </c>
      <c r="K5" s="2"/>
      <c r="L5" s="69" t="s">
        <v>96</v>
      </c>
      <c r="M5" s="29" t="s">
        <v>68</v>
      </c>
      <c r="N5" s="8"/>
      <c r="O5" s="96" t="s">
        <v>84</v>
      </c>
      <c r="P5" s="5" t="s">
        <v>66</v>
      </c>
      <c r="Q5" s="2"/>
      <c r="R5" s="69" t="s">
        <v>96</v>
      </c>
      <c r="S5" s="6" t="s">
        <v>6</v>
      </c>
      <c r="T5" s="9"/>
      <c r="U5" s="47" t="s">
        <v>8</v>
      </c>
      <c r="V5" s="10"/>
      <c r="W5" s="156"/>
    </row>
    <row r="6" spans="1:23" ht="23.25" customHeight="1">
      <c r="A6" s="245"/>
      <c r="B6" s="118"/>
      <c r="C6" s="71" t="s">
        <v>85</v>
      </c>
      <c r="D6" s="73" t="s">
        <v>9</v>
      </c>
      <c r="E6" s="48" t="s">
        <v>10</v>
      </c>
      <c r="F6" s="70" t="s">
        <v>83</v>
      </c>
      <c r="G6" s="72" t="s">
        <v>9</v>
      </c>
      <c r="H6" s="50" t="s">
        <v>10</v>
      </c>
      <c r="I6" s="71" t="s">
        <v>85</v>
      </c>
      <c r="J6" s="73" t="s">
        <v>9</v>
      </c>
      <c r="K6" s="48" t="s">
        <v>10</v>
      </c>
      <c r="L6" s="70" t="s">
        <v>83</v>
      </c>
      <c r="M6" s="49" t="s">
        <v>9</v>
      </c>
      <c r="N6" s="51" t="s">
        <v>10</v>
      </c>
      <c r="O6" s="71" t="s">
        <v>85</v>
      </c>
      <c r="P6" s="48" t="s">
        <v>9</v>
      </c>
      <c r="Q6" s="48" t="s">
        <v>10</v>
      </c>
      <c r="R6" s="70" t="s">
        <v>83</v>
      </c>
      <c r="S6" s="55" t="s">
        <v>11</v>
      </c>
      <c r="T6" s="48" t="s">
        <v>10</v>
      </c>
      <c r="U6" s="11" t="s">
        <v>12</v>
      </c>
      <c r="V6" s="12" t="s">
        <v>13</v>
      </c>
      <c r="W6" s="157" t="s">
        <v>14</v>
      </c>
    </row>
    <row r="7" spans="1:23" ht="14.25" customHeight="1" thickBot="1">
      <c r="A7" s="246">
        <v>1</v>
      </c>
      <c r="B7" s="119">
        <v>2</v>
      </c>
      <c r="C7" s="57">
        <v>3</v>
      </c>
      <c r="D7" s="58">
        <v>4</v>
      </c>
      <c r="E7" s="57">
        <v>5</v>
      </c>
      <c r="F7" s="59">
        <v>6</v>
      </c>
      <c r="G7" s="59">
        <v>7</v>
      </c>
      <c r="H7" s="56">
        <v>8</v>
      </c>
      <c r="I7" s="59">
        <v>9</v>
      </c>
      <c r="J7" s="59">
        <v>10</v>
      </c>
      <c r="K7" s="59">
        <v>11</v>
      </c>
      <c r="L7" s="58">
        <v>12</v>
      </c>
      <c r="M7" s="59">
        <v>13</v>
      </c>
      <c r="N7" s="59">
        <v>14</v>
      </c>
      <c r="O7" s="59">
        <v>15</v>
      </c>
      <c r="P7" s="59">
        <v>16</v>
      </c>
      <c r="Q7" s="59">
        <v>17</v>
      </c>
      <c r="R7" s="59">
        <v>18</v>
      </c>
      <c r="S7" s="59">
        <v>19</v>
      </c>
      <c r="T7" s="59">
        <v>20</v>
      </c>
      <c r="U7" s="59">
        <v>21</v>
      </c>
      <c r="V7" s="60">
        <v>22</v>
      </c>
      <c r="W7" s="158">
        <v>23</v>
      </c>
    </row>
    <row r="8" spans="1:23" ht="6" customHeight="1">
      <c r="A8" s="177"/>
      <c r="B8" s="113"/>
      <c r="C8" s="109"/>
      <c r="D8" s="110"/>
      <c r="E8" s="109"/>
      <c r="F8" s="111"/>
      <c r="G8" s="249"/>
      <c r="H8" s="241"/>
      <c r="I8" s="111"/>
      <c r="J8" s="111"/>
      <c r="K8" s="111"/>
      <c r="L8" s="110"/>
      <c r="M8" s="111"/>
      <c r="N8" s="111"/>
      <c r="O8" s="111"/>
      <c r="P8" s="111"/>
      <c r="Q8" s="111"/>
      <c r="R8" s="111"/>
      <c r="S8" s="111"/>
      <c r="T8" s="111"/>
      <c r="U8" s="111"/>
      <c r="V8" s="112"/>
      <c r="W8" s="159"/>
    </row>
    <row r="9" spans="1:23" ht="15.75" customHeight="1">
      <c r="A9" s="247"/>
      <c r="B9" s="242" t="s">
        <v>94</v>
      </c>
      <c r="C9" s="109"/>
      <c r="D9" s="110"/>
      <c r="E9" s="109"/>
      <c r="F9" s="111"/>
      <c r="G9" s="110"/>
      <c r="H9" s="241"/>
      <c r="I9" s="111"/>
      <c r="J9" s="111"/>
      <c r="K9" s="111"/>
      <c r="L9" s="110"/>
      <c r="M9" s="111"/>
      <c r="N9" s="111"/>
      <c r="O9" s="111"/>
      <c r="P9" s="111"/>
      <c r="Q9" s="111"/>
      <c r="R9" s="111"/>
      <c r="S9" s="111"/>
      <c r="T9" s="111"/>
      <c r="U9" s="111"/>
      <c r="V9" s="112"/>
      <c r="W9" s="159"/>
    </row>
    <row r="10" spans="1:49" ht="18.75" customHeight="1">
      <c r="A10" s="248" t="s">
        <v>15</v>
      </c>
      <c r="B10" s="120" t="s">
        <v>16</v>
      </c>
      <c r="C10" s="35">
        <f>D10+E10</f>
        <v>47149</v>
      </c>
      <c r="D10" s="36">
        <f aca="true" t="shared" si="0" ref="D10:E12">J10+P10</f>
        <v>47149</v>
      </c>
      <c r="E10" s="36">
        <f t="shared" si="0"/>
        <v>0</v>
      </c>
      <c r="F10" s="37">
        <f>G10+H10</f>
        <v>7046</v>
      </c>
      <c r="G10" s="36">
        <f aca="true" t="shared" si="1" ref="G10:H12">M10+S10</f>
        <v>7046</v>
      </c>
      <c r="H10" s="38">
        <f t="shared" si="1"/>
        <v>0</v>
      </c>
      <c r="I10" s="40">
        <f>J10+K10</f>
        <v>47149</v>
      </c>
      <c r="J10" s="40">
        <v>47149</v>
      </c>
      <c r="K10" s="40">
        <v>0</v>
      </c>
      <c r="L10" s="42">
        <f>M10+N10</f>
        <v>7046</v>
      </c>
      <c r="M10" s="40">
        <v>7046</v>
      </c>
      <c r="N10" s="40">
        <v>0</v>
      </c>
      <c r="O10" s="40">
        <f>P10+Q10</f>
        <v>0</v>
      </c>
      <c r="P10" s="40">
        <v>0</v>
      </c>
      <c r="Q10" s="40">
        <v>0</v>
      </c>
      <c r="R10" s="40">
        <f>S10+T10</f>
        <v>0</v>
      </c>
      <c r="S10" s="40">
        <v>0</v>
      </c>
      <c r="T10" s="40">
        <v>0</v>
      </c>
      <c r="U10" s="43">
        <f aca="true" t="shared" si="2" ref="U10:V12">F10*100/C10</f>
        <v>14.944113342806846</v>
      </c>
      <c r="V10" s="13">
        <f t="shared" si="2"/>
        <v>14.944113342806846</v>
      </c>
      <c r="W10" s="160" t="s">
        <v>31</v>
      </c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</row>
    <row r="11" spans="1:49" ht="15" customHeight="1">
      <c r="A11" s="248" t="s">
        <v>18</v>
      </c>
      <c r="B11" s="121" t="s">
        <v>19</v>
      </c>
      <c r="C11" s="35">
        <f>D11+E11</f>
        <v>928240</v>
      </c>
      <c r="D11" s="36">
        <f t="shared" si="0"/>
        <v>838240</v>
      </c>
      <c r="E11" s="36">
        <f t="shared" si="0"/>
        <v>90000</v>
      </c>
      <c r="F11" s="37">
        <f>G11+H11</f>
        <v>310620</v>
      </c>
      <c r="G11" s="36">
        <f t="shared" si="1"/>
        <v>310620</v>
      </c>
      <c r="H11" s="38">
        <f t="shared" si="1"/>
        <v>0</v>
      </c>
      <c r="I11" s="40">
        <f>J11+K11</f>
        <v>914440</v>
      </c>
      <c r="J11" s="44">
        <v>824440</v>
      </c>
      <c r="K11" s="44">
        <v>90000</v>
      </c>
      <c r="L11" s="42">
        <f>M11+N11</f>
        <v>307366</v>
      </c>
      <c r="M11" s="40">
        <v>307366</v>
      </c>
      <c r="N11" s="44">
        <v>0</v>
      </c>
      <c r="O11" s="40">
        <f>P11+Q11</f>
        <v>13800</v>
      </c>
      <c r="P11" s="44">
        <v>13800</v>
      </c>
      <c r="Q11" s="44">
        <v>0</v>
      </c>
      <c r="R11" s="40">
        <f>S11+T11</f>
        <v>3254</v>
      </c>
      <c r="S11" s="44">
        <v>3254</v>
      </c>
      <c r="T11" s="44">
        <v>0</v>
      </c>
      <c r="U11" s="43">
        <f t="shared" si="2"/>
        <v>33.46332844953891</v>
      </c>
      <c r="V11" s="13">
        <f t="shared" si="2"/>
        <v>37.05621301775148</v>
      </c>
      <c r="W11" s="160">
        <f>H11*100/E11</f>
        <v>0</v>
      </c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</row>
    <row r="12" spans="1:49" ht="15" customHeight="1">
      <c r="A12" s="178" t="s">
        <v>20</v>
      </c>
      <c r="B12" s="121" t="s">
        <v>21</v>
      </c>
      <c r="C12" s="35">
        <f>D12+E12</f>
        <v>800</v>
      </c>
      <c r="D12" s="36">
        <f t="shared" si="0"/>
        <v>800</v>
      </c>
      <c r="E12" s="36">
        <f t="shared" si="0"/>
        <v>0</v>
      </c>
      <c r="F12" s="37">
        <f>G12+H12</f>
        <v>488</v>
      </c>
      <c r="G12" s="36">
        <f t="shared" si="1"/>
        <v>488</v>
      </c>
      <c r="H12" s="38">
        <f t="shared" si="1"/>
        <v>0</v>
      </c>
      <c r="I12" s="40">
        <f>J12+K12</f>
        <v>0</v>
      </c>
      <c r="J12" s="44">
        <v>0</v>
      </c>
      <c r="K12" s="44">
        <v>0</v>
      </c>
      <c r="L12" s="42">
        <f>M12+N12</f>
        <v>0</v>
      </c>
      <c r="M12" s="40">
        <v>0</v>
      </c>
      <c r="N12" s="44">
        <v>0</v>
      </c>
      <c r="O12" s="40">
        <f>P12+Q12</f>
        <v>800</v>
      </c>
      <c r="P12" s="44">
        <v>800</v>
      </c>
      <c r="Q12" s="44">
        <v>0</v>
      </c>
      <c r="R12" s="40">
        <f>S12+T12</f>
        <v>488</v>
      </c>
      <c r="S12" s="44">
        <v>488</v>
      </c>
      <c r="T12" s="44">
        <v>0</v>
      </c>
      <c r="U12" s="43">
        <f t="shared" si="2"/>
        <v>61</v>
      </c>
      <c r="V12" s="13">
        <f t="shared" si="2"/>
        <v>61</v>
      </c>
      <c r="W12" s="160" t="s">
        <v>31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</row>
    <row r="13" spans="1:49" ht="15" customHeight="1">
      <c r="A13" s="178" t="s">
        <v>23</v>
      </c>
      <c r="B13" s="121" t="s">
        <v>24</v>
      </c>
      <c r="C13" s="35"/>
      <c r="D13" s="36"/>
      <c r="E13" s="35"/>
      <c r="F13" s="37"/>
      <c r="G13" s="36"/>
      <c r="H13" s="39"/>
      <c r="I13" s="40"/>
      <c r="J13" s="44"/>
      <c r="K13" s="44"/>
      <c r="L13" s="42"/>
      <c r="M13" s="40"/>
      <c r="N13" s="44"/>
      <c r="O13" s="40"/>
      <c r="P13" s="44"/>
      <c r="Q13" s="44"/>
      <c r="R13" s="40"/>
      <c r="S13" s="44"/>
      <c r="T13" s="44"/>
      <c r="U13" s="43"/>
      <c r="V13" s="13"/>
      <c r="W13" s="160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</row>
    <row r="14" spans="1:49" ht="15" customHeight="1">
      <c r="A14" s="179"/>
      <c r="B14" s="121" t="s">
        <v>25</v>
      </c>
      <c r="C14" s="35">
        <f>D14+E14</f>
        <v>1731660</v>
      </c>
      <c r="D14" s="36">
        <f aca="true" t="shared" si="3" ref="D14:E16">J14+P14</f>
        <v>781660</v>
      </c>
      <c r="E14" s="36">
        <f t="shared" si="3"/>
        <v>950000</v>
      </c>
      <c r="F14" s="37">
        <f>G14+H14</f>
        <v>281241</v>
      </c>
      <c r="G14" s="36">
        <f aca="true" t="shared" si="4" ref="G14:H16">M14+S14</f>
        <v>281241</v>
      </c>
      <c r="H14" s="38">
        <f t="shared" si="4"/>
        <v>0</v>
      </c>
      <c r="I14" s="40">
        <f>J14+K14</f>
        <v>1731660</v>
      </c>
      <c r="J14" s="44">
        <v>781660</v>
      </c>
      <c r="K14" s="44">
        <v>950000</v>
      </c>
      <c r="L14" s="42">
        <f>M14+N14</f>
        <v>281241</v>
      </c>
      <c r="M14" s="40">
        <v>281241</v>
      </c>
      <c r="N14" s="44">
        <v>0</v>
      </c>
      <c r="O14" s="40">
        <f>P14+Q14</f>
        <v>0</v>
      </c>
      <c r="P14" s="44">
        <v>0</v>
      </c>
      <c r="Q14" s="44">
        <v>0</v>
      </c>
      <c r="R14" s="40">
        <f>S14+T14</f>
        <v>0</v>
      </c>
      <c r="S14" s="44">
        <v>0</v>
      </c>
      <c r="T14" s="44">
        <v>0</v>
      </c>
      <c r="U14" s="43">
        <f>F14*100/C14</f>
        <v>16.2411212362704</v>
      </c>
      <c r="V14" s="13">
        <f>G14*100/D14</f>
        <v>35.979965713993295</v>
      </c>
      <c r="W14" s="160">
        <f>H14*100/E14</f>
        <v>0</v>
      </c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</row>
    <row r="15" spans="1:49" ht="15" customHeight="1">
      <c r="A15" s="178" t="s">
        <v>26</v>
      </c>
      <c r="B15" s="121" t="s">
        <v>27</v>
      </c>
      <c r="C15" s="35">
        <f>D15+E15</f>
        <v>24500</v>
      </c>
      <c r="D15" s="36">
        <f t="shared" si="3"/>
        <v>24500</v>
      </c>
      <c r="E15" s="36">
        <f t="shared" si="3"/>
        <v>0</v>
      </c>
      <c r="F15" s="37">
        <f>G15+H15</f>
        <v>2222</v>
      </c>
      <c r="G15" s="36">
        <f t="shared" si="4"/>
        <v>2222</v>
      </c>
      <c r="H15" s="38">
        <f t="shared" si="4"/>
        <v>0</v>
      </c>
      <c r="I15" s="40">
        <f>J15+K15</f>
        <v>24500</v>
      </c>
      <c r="J15" s="44">
        <v>24500</v>
      </c>
      <c r="K15" s="44">
        <v>0</v>
      </c>
      <c r="L15" s="42">
        <f>M15+N15</f>
        <v>2222</v>
      </c>
      <c r="M15" s="40">
        <v>2222</v>
      </c>
      <c r="N15" s="44">
        <v>0</v>
      </c>
      <c r="O15" s="40">
        <f>P15+Q15</f>
        <v>0</v>
      </c>
      <c r="P15" s="44">
        <v>0</v>
      </c>
      <c r="Q15" s="44">
        <v>0</v>
      </c>
      <c r="R15" s="40">
        <f>S15+T15</f>
        <v>0</v>
      </c>
      <c r="S15" s="44">
        <v>0</v>
      </c>
      <c r="T15" s="44">
        <v>0</v>
      </c>
      <c r="U15" s="43">
        <f>F15*100/C15</f>
        <v>9.06938775510204</v>
      </c>
      <c r="V15" s="13">
        <f>G15*100/D15</f>
        <v>9.06938775510204</v>
      </c>
      <c r="W15" s="160" t="s">
        <v>31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</row>
    <row r="16" spans="1:49" ht="15" customHeight="1">
      <c r="A16" s="180" t="s">
        <v>28</v>
      </c>
      <c r="B16" s="122" t="s">
        <v>29</v>
      </c>
      <c r="C16" s="97">
        <f>D16+E16</f>
        <v>458877044</v>
      </c>
      <c r="D16" s="98">
        <f t="shared" si="3"/>
        <v>328087690</v>
      </c>
      <c r="E16" s="98">
        <f t="shared" si="3"/>
        <v>130789354</v>
      </c>
      <c r="F16" s="99">
        <f>G16+H16</f>
        <v>150775021</v>
      </c>
      <c r="G16" s="98">
        <f t="shared" si="4"/>
        <v>135365862</v>
      </c>
      <c r="H16" s="100">
        <f t="shared" si="4"/>
        <v>15409159</v>
      </c>
      <c r="I16" s="103">
        <f>J16+K16</f>
        <v>322814072</v>
      </c>
      <c r="J16" s="101">
        <v>295480412</v>
      </c>
      <c r="K16" s="101">
        <v>27333660</v>
      </c>
      <c r="L16" s="102">
        <f>M16+N16</f>
        <v>126456579</v>
      </c>
      <c r="M16" s="103">
        <v>122899262</v>
      </c>
      <c r="N16" s="101">
        <v>3557317</v>
      </c>
      <c r="O16" s="103">
        <f>P16+Q16</f>
        <v>136062972</v>
      </c>
      <c r="P16" s="101">
        <v>32607278</v>
      </c>
      <c r="Q16" s="101">
        <v>103455694</v>
      </c>
      <c r="R16" s="103">
        <f>S16+T16</f>
        <v>24318442</v>
      </c>
      <c r="S16" s="101">
        <v>12466600</v>
      </c>
      <c r="T16" s="101">
        <v>11851842</v>
      </c>
      <c r="U16" s="104">
        <f>F16*100/C16</f>
        <v>32.85739022499456</v>
      </c>
      <c r="V16" s="105">
        <f>G16*100/D16</f>
        <v>41.25904937183105</v>
      </c>
      <c r="W16" s="161">
        <f>H16*100/E16</f>
        <v>11.781661525753847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</row>
    <row r="17" spans="1:49" ht="15" customHeight="1">
      <c r="A17" s="181"/>
      <c r="B17" s="123" t="s">
        <v>30</v>
      </c>
      <c r="C17" s="35"/>
      <c r="D17" s="36"/>
      <c r="E17" s="35"/>
      <c r="F17" s="37"/>
      <c r="G17" s="36"/>
      <c r="H17" s="38"/>
      <c r="I17" s="40"/>
      <c r="J17" s="44"/>
      <c r="K17" s="44"/>
      <c r="L17" s="42"/>
      <c r="M17" s="40"/>
      <c r="N17" s="44"/>
      <c r="O17" s="40"/>
      <c r="P17" s="44"/>
      <c r="Q17" s="44"/>
      <c r="R17" s="40"/>
      <c r="S17" s="44"/>
      <c r="T17" s="44"/>
      <c r="U17" s="43"/>
      <c r="V17" s="13"/>
      <c r="W17" s="160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</row>
    <row r="18" spans="1:49" ht="15" customHeight="1">
      <c r="A18" s="181"/>
      <c r="B18" s="124" t="s">
        <v>76</v>
      </c>
      <c r="C18" s="35">
        <f>D18+E18</f>
        <v>272000000</v>
      </c>
      <c r="D18" s="36">
        <f>J18+P18</f>
        <v>272000000</v>
      </c>
      <c r="E18" s="36">
        <f>K18+Q18</f>
        <v>0</v>
      </c>
      <c r="F18" s="37">
        <f>G18+H18</f>
        <v>116489787</v>
      </c>
      <c r="G18" s="36">
        <f>M18+S18</f>
        <v>116489787</v>
      </c>
      <c r="H18" s="38">
        <f>N18+T18</f>
        <v>0</v>
      </c>
      <c r="I18" s="40">
        <f>J18+K18</f>
        <v>272000000</v>
      </c>
      <c r="J18" s="36">
        <v>272000000</v>
      </c>
      <c r="K18" s="44">
        <v>0</v>
      </c>
      <c r="L18" s="42">
        <f>M18+N18</f>
        <v>116489787</v>
      </c>
      <c r="M18" s="40">
        <v>116489787</v>
      </c>
      <c r="N18" s="44">
        <v>0</v>
      </c>
      <c r="O18" s="40">
        <f>P18+Q18</f>
        <v>0</v>
      </c>
      <c r="P18" s="44">
        <v>0</v>
      </c>
      <c r="Q18" s="44">
        <v>0</v>
      </c>
      <c r="R18" s="40">
        <f>S18+T18</f>
        <v>0</v>
      </c>
      <c r="S18" s="44">
        <v>0</v>
      </c>
      <c r="T18" s="44">
        <v>0</v>
      </c>
      <c r="U18" s="43">
        <f>F18*100/C18</f>
        <v>42.82712757352941</v>
      </c>
      <c r="V18" s="13">
        <f>G18*100/D18</f>
        <v>42.82712757352941</v>
      </c>
      <c r="W18" s="160" t="s">
        <v>31</v>
      </c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</row>
    <row r="19" spans="1:49" ht="5.25" customHeight="1">
      <c r="A19" s="181"/>
      <c r="B19" s="125"/>
      <c r="C19" s="35"/>
      <c r="D19" s="36"/>
      <c r="E19" s="35"/>
      <c r="F19" s="37"/>
      <c r="G19" s="36"/>
      <c r="H19" s="38"/>
      <c r="I19" s="40"/>
      <c r="J19" s="44"/>
      <c r="K19" s="44"/>
      <c r="L19" s="42"/>
      <c r="M19" s="40"/>
      <c r="N19" s="44"/>
      <c r="O19" s="40"/>
      <c r="P19" s="44"/>
      <c r="Q19" s="44"/>
      <c r="R19" s="40"/>
      <c r="S19" s="44"/>
      <c r="T19" s="44"/>
      <c r="U19" s="43"/>
      <c r="V19" s="13"/>
      <c r="W19" s="160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</row>
    <row r="20" spans="1:49" ht="15" customHeight="1">
      <c r="A20" s="178" t="s">
        <v>32</v>
      </c>
      <c r="B20" s="121" t="s">
        <v>33</v>
      </c>
      <c r="C20" s="35">
        <f>D20+E20</f>
        <v>429200</v>
      </c>
      <c r="D20" s="36">
        <f aca="true" t="shared" si="5" ref="D20:E23">J20+P20</f>
        <v>429200</v>
      </c>
      <c r="E20" s="36">
        <f t="shared" si="5"/>
        <v>0</v>
      </c>
      <c r="F20" s="37">
        <f>G20+H20</f>
        <v>191741</v>
      </c>
      <c r="G20" s="36">
        <f aca="true" t="shared" si="6" ref="G20:H23">M20+S20</f>
        <v>191741</v>
      </c>
      <c r="H20" s="38">
        <f t="shared" si="6"/>
        <v>0</v>
      </c>
      <c r="I20" s="40">
        <f>J20+K20</f>
        <v>245200</v>
      </c>
      <c r="J20" s="44">
        <v>245200</v>
      </c>
      <c r="K20" s="44">
        <v>0</v>
      </c>
      <c r="L20" s="42">
        <f>M20+N20</f>
        <v>119498</v>
      </c>
      <c r="M20" s="40">
        <v>119498</v>
      </c>
      <c r="N20" s="44">
        <v>0</v>
      </c>
      <c r="O20" s="40">
        <f>P20+Q20</f>
        <v>184000</v>
      </c>
      <c r="P20" s="44">
        <v>184000</v>
      </c>
      <c r="Q20" s="44">
        <v>0</v>
      </c>
      <c r="R20" s="40">
        <f>S20+T20</f>
        <v>72243</v>
      </c>
      <c r="S20" s="44">
        <v>72243</v>
      </c>
      <c r="T20" s="44">
        <v>0</v>
      </c>
      <c r="U20" s="43">
        <f aca="true" t="shared" si="7" ref="U20:V23">F20*100/C20</f>
        <v>44.67404473438956</v>
      </c>
      <c r="V20" s="13">
        <f t="shared" si="7"/>
        <v>44.67404473438956</v>
      </c>
      <c r="W20" s="160" t="s">
        <v>31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</row>
    <row r="21" spans="1:49" ht="15" customHeight="1">
      <c r="A21" s="178" t="s">
        <v>34</v>
      </c>
      <c r="B21" s="121" t="s">
        <v>35</v>
      </c>
      <c r="C21" s="35">
        <f>D21+E21</f>
        <v>66682016</v>
      </c>
      <c r="D21" s="36">
        <f t="shared" si="5"/>
        <v>33058016</v>
      </c>
      <c r="E21" s="36">
        <f t="shared" si="5"/>
        <v>33624000</v>
      </c>
      <c r="F21" s="37">
        <f>G21+H21</f>
        <v>17737910</v>
      </c>
      <c r="G21" s="36">
        <f t="shared" si="6"/>
        <v>11567370</v>
      </c>
      <c r="H21" s="38">
        <f t="shared" si="6"/>
        <v>6170540</v>
      </c>
      <c r="I21" s="40">
        <f>J21+K21</f>
        <v>66682016</v>
      </c>
      <c r="J21" s="44">
        <v>33058016</v>
      </c>
      <c r="K21" s="44">
        <v>33624000</v>
      </c>
      <c r="L21" s="42">
        <f>M21+N21</f>
        <v>17737910</v>
      </c>
      <c r="M21" s="40">
        <v>11567370</v>
      </c>
      <c r="N21" s="44">
        <v>6170540</v>
      </c>
      <c r="O21" s="40">
        <f>P21+Q21</f>
        <v>0</v>
      </c>
      <c r="P21" s="44">
        <v>0</v>
      </c>
      <c r="Q21" s="44">
        <v>0</v>
      </c>
      <c r="R21" s="40">
        <f>S21+T21</f>
        <v>0</v>
      </c>
      <c r="S21" s="44">
        <v>0</v>
      </c>
      <c r="T21" s="44">
        <v>0</v>
      </c>
      <c r="U21" s="43">
        <f t="shared" si="7"/>
        <v>26.600740445519822</v>
      </c>
      <c r="V21" s="13">
        <f t="shared" si="7"/>
        <v>34.99111985425865</v>
      </c>
      <c r="W21" s="160">
        <f>H21*100/E21</f>
        <v>18.35159409945277</v>
      </c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ht="15" customHeight="1">
      <c r="A22" s="178" t="s">
        <v>36</v>
      </c>
      <c r="B22" s="121" t="s">
        <v>37</v>
      </c>
      <c r="C22" s="35">
        <f>D22+E22</f>
        <v>12671650</v>
      </c>
      <c r="D22" s="36">
        <f t="shared" si="5"/>
        <v>6661650</v>
      </c>
      <c r="E22" s="36">
        <f t="shared" si="5"/>
        <v>6010000</v>
      </c>
      <c r="F22" s="37">
        <f>G22+H22</f>
        <v>3205746</v>
      </c>
      <c r="G22" s="36">
        <f t="shared" si="6"/>
        <v>2452887</v>
      </c>
      <c r="H22" s="38">
        <f t="shared" si="6"/>
        <v>752859</v>
      </c>
      <c r="I22" s="40">
        <f>J22+K22</f>
        <v>12671650</v>
      </c>
      <c r="J22" s="44">
        <v>6661650</v>
      </c>
      <c r="K22" s="44">
        <v>6010000</v>
      </c>
      <c r="L22" s="42">
        <f>M22+N22</f>
        <v>3205746</v>
      </c>
      <c r="M22" s="40">
        <v>2452887</v>
      </c>
      <c r="N22" s="44">
        <v>752859</v>
      </c>
      <c r="O22" s="40">
        <f>P22+Q22</f>
        <v>0</v>
      </c>
      <c r="P22" s="44">
        <v>0</v>
      </c>
      <c r="Q22" s="44">
        <v>0</v>
      </c>
      <c r="R22" s="40">
        <f>S22+T22</f>
        <v>0</v>
      </c>
      <c r="S22" s="44">
        <v>0</v>
      </c>
      <c r="T22" s="44">
        <v>0</v>
      </c>
      <c r="U22" s="43">
        <f t="shared" si="7"/>
        <v>25.298568063354022</v>
      </c>
      <c r="V22" s="13">
        <f t="shared" si="7"/>
        <v>36.821012812141134</v>
      </c>
      <c r="W22" s="160">
        <f>H22*100/E22</f>
        <v>12.526772046589018</v>
      </c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ht="15" customHeight="1">
      <c r="A23" s="180" t="s">
        <v>38</v>
      </c>
      <c r="B23" s="122" t="s">
        <v>39</v>
      </c>
      <c r="C23" s="97">
        <f>D23+E23</f>
        <v>142174255</v>
      </c>
      <c r="D23" s="98">
        <f t="shared" si="5"/>
        <v>117427177</v>
      </c>
      <c r="E23" s="98">
        <f t="shared" si="5"/>
        <v>24747078</v>
      </c>
      <c r="F23" s="99">
        <f>G23+H23</f>
        <v>63310636</v>
      </c>
      <c r="G23" s="98">
        <f t="shared" si="6"/>
        <v>49205408</v>
      </c>
      <c r="H23" s="100">
        <f t="shared" si="6"/>
        <v>14105228</v>
      </c>
      <c r="I23" s="103">
        <f>J23+K23</f>
        <v>121321236</v>
      </c>
      <c r="J23" s="101">
        <v>96574158</v>
      </c>
      <c r="K23" s="101">
        <v>24747078</v>
      </c>
      <c r="L23" s="102">
        <f>M23+N23</f>
        <v>54300818</v>
      </c>
      <c r="M23" s="103">
        <v>40195590</v>
      </c>
      <c r="N23" s="101">
        <v>14105228</v>
      </c>
      <c r="O23" s="103">
        <f>P23+Q23</f>
        <v>20853019</v>
      </c>
      <c r="P23" s="101">
        <v>20853019</v>
      </c>
      <c r="Q23" s="101">
        <v>0</v>
      </c>
      <c r="R23" s="103">
        <f>S23+T23</f>
        <v>9009818</v>
      </c>
      <c r="S23" s="101">
        <v>9009818</v>
      </c>
      <c r="T23" s="101">
        <v>0</v>
      </c>
      <c r="U23" s="104">
        <f t="shared" si="7"/>
        <v>44.530309654163474</v>
      </c>
      <c r="V23" s="105">
        <f t="shared" si="7"/>
        <v>41.90291315612569</v>
      </c>
      <c r="W23" s="161">
        <f>H23*100/E23</f>
        <v>56.99754936724247</v>
      </c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</row>
    <row r="24" spans="1:49" ht="13.5" customHeight="1">
      <c r="A24" s="178"/>
      <c r="B24" s="126" t="s">
        <v>30</v>
      </c>
      <c r="C24" s="35"/>
      <c r="D24" s="36"/>
      <c r="E24" s="35"/>
      <c r="F24" s="37"/>
      <c r="G24" s="36"/>
      <c r="H24" s="38"/>
      <c r="I24" s="40"/>
      <c r="J24" s="44"/>
      <c r="K24" s="44"/>
      <c r="L24" s="42"/>
      <c r="M24" s="40"/>
      <c r="N24" s="44"/>
      <c r="O24" s="40"/>
      <c r="P24" s="44"/>
      <c r="Q24" s="44"/>
      <c r="R24" s="40"/>
      <c r="S24" s="44"/>
      <c r="T24" s="44"/>
      <c r="U24" s="43"/>
      <c r="V24" s="13"/>
      <c r="W24" s="160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</row>
    <row r="25" spans="1:49" ht="15" customHeight="1">
      <c r="A25" s="178"/>
      <c r="B25" s="121" t="s">
        <v>77</v>
      </c>
      <c r="C25" s="35">
        <f>D25+E25</f>
        <v>57049876</v>
      </c>
      <c r="D25" s="36">
        <f>J25+P25</f>
        <v>57049876</v>
      </c>
      <c r="E25" s="36">
        <f>K25+Q25</f>
        <v>0</v>
      </c>
      <c r="F25" s="37">
        <f>G25+H25</f>
        <v>23116513</v>
      </c>
      <c r="G25" s="36">
        <f>M25+S25</f>
        <v>23116513</v>
      </c>
      <c r="H25" s="38">
        <f>N25+T25</f>
        <v>0</v>
      </c>
      <c r="I25" s="40">
        <f>J25+K25</f>
        <v>46089539</v>
      </c>
      <c r="J25" s="44">
        <v>46089539</v>
      </c>
      <c r="K25" s="44">
        <v>0</v>
      </c>
      <c r="L25" s="42">
        <f>M25+N25</f>
        <v>18824178</v>
      </c>
      <c r="M25" s="40">
        <v>18824178</v>
      </c>
      <c r="N25" s="44">
        <v>0</v>
      </c>
      <c r="O25" s="40">
        <f>P25+Q25</f>
        <v>10960337</v>
      </c>
      <c r="P25" s="44">
        <v>10960337</v>
      </c>
      <c r="Q25" s="44">
        <v>0</v>
      </c>
      <c r="R25" s="40">
        <f>S25+T25</f>
        <v>4292335</v>
      </c>
      <c r="S25" s="44">
        <v>4292335</v>
      </c>
      <c r="T25" s="44">
        <v>0</v>
      </c>
      <c r="U25" s="43">
        <f>F25*100/C25</f>
        <v>40.51983040243593</v>
      </c>
      <c r="V25" s="13">
        <f>G25*100/D25</f>
        <v>40.51983040243593</v>
      </c>
      <c r="W25" s="160" t="s">
        <v>31</v>
      </c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</row>
    <row r="26" spans="1:49" ht="6.75" customHeight="1">
      <c r="A26" s="178"/>
      <c r="B26" s="121"/>
      <c r="C26" s="35"/>
      <c r="D26" s="36"/>
      <c r="E26" s="35"/>
      <c r="F26" s="37"/>
      <c r="G26" s="36"/>
      <c r="H26" s="38"/>
      <c r="I26" s="40"/>
      <c r="J26" s="44"/>
      <c r="K26" s="44"/>
      <c r="L26" s="42"/>
      <c r="M26" s="40"/>
      <c r="N26" s="44"/>
      <c r="O26" s="40"/>
      <c r="P26" s="44"/>
      <c r="Q26" s="44"/>
      <c r="R26" s="40"/>
      <c r="S26" s="44"/>
      <c r="T26" s="44"/>
      <c r="U26" s="43"/>
      <c r="V26" s="13"/>
      <c r="W26" s="160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</row>
    <row r="27" spans="1:49" s="1" customFormat="1" ht="15" customHeight="1">
      <c r="A27" s="178" t="s">
        <v>40</v>
      </c>
      <c r="B27" s="121" t="s">
        <v>41</v>
      </c>
      <c r="C27" s="35"/>
      <c r="D27" s="36"/>
      <c r="E27" s="35"/>
      <c r="F27" s="37"/>
      <c r="G27" s="36"/>
      <c r="H27" s="38"/>
      <c r="I27" s="40"/>
      <c r="J27" s="45"/>
      <c r="K27" s="45"/>
      <c r="L27" s="42"/>
      <c r="M27" s="42"/>
      <c r="N27" s="45"/>
      <c r="O27" s="40"/>
      <c r="P27" s="44"/>
      <c r="Q27" s="44"/>
      <c r="R27" s="40"/>
      <c r="S27" s="44"/>
      <c r="T27" s="44"/>
      <c r="U27" s="43"/>
      <c r="V27" s="13"/>
      <c r="W27" s="160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</row>
    <row r="28" spans="1:49" s="1" customFormat="1" ht="15" customHeight="1">
      <c r="A28" s="178"/>
      <c r="B28" s="121" t="s">
        <v>42</v>
      </c>
      <c r="C28" s="35">
        <f>D28+E28</f>
        <v>15636924</v>
      </c>
      <c r="D28" s="36">
        <f>J28+P28</f>
        <v>13668624</v>
      </c>
      <c r="E28" s="36">
        <f>K28+Q28</f>
        <v>1968300</v>
      </c>
      <c r="F28" s="37">
        <f>G28+H28</f>
        <v>5473799</v>
      </c>
      <c r="G28" s="36">
        <f>M28+S28</f>
        <v>5472579</v>
      </c>
      <c r="H28" s="38">
        <f>N28+T28</f>
        <v>1220</v>
      </c>
      <c r="I28" s="40">
        <f>J28+K28</f>
        <v>12797224</v>
      </c>
      <c r="J28" s="45">
        <v>12028924</v>
      </c>
      <c r="K28" s="45">
        <v>768300</v>
      </c>
      <c r="L28" s="42">
        <f>M28+N28</f>
        <v>5232381</v>
      </c>
      <c r="M28" s="42">
        <v>5231161</v>
      </c>
      <c r="N28" s="45">
        <v>1220</v>
      </c>
      <c r="O28" s="40">
        <f>P28+Q28</f>
        <v>2839700</v>
      </c>
      <c r="P28" s="44">
        <v>1639700</v>
      </c>
      <c r="Q28" s="44">
        <v>1200000</v>
      </c>
      <c r="R28" s="40">
        <f>S28+T28</f>
        <v>241418</v>
      </c>
      <c r="S28" s="44">
        <v>241418</v>
      </c>
      <c r="T28" s="44">
        <v>0</v>
      </c>
      <c r="U28" s="43">
        <f>F28*100/C28</f>
        <v>35.005599566769014</v>
      </c>
      <c r="V28" s="13">
        <f>G28*100/D28</f>
        <v>40.03752682054902</v>
      </c>
      <c r="W28" s="160">
        <f>H28*100/E28</f>
        <v>0.061982421378854846</v>
      </c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</row>
    <row r="29" spans="1:49" s="1" customFormat="1" ht="15" customHeight="1">
      <c r="A29" s="178" t="s">
        <v>72</v>
      </c>
      <c r="B29" s="121" t="s">
        <v>73</v>
      </c>
      <c r="C29" s="35"/>
      <c r="D29" s="36"/>
      <c r="E29" s="36"/>
      <c r="F29" s="37"/>
      <c r="G29" s="36"/>
      <c r="H29" s="38"/>
      <c r="I29" s="40"/>
      <c r="J29" s="45"/>
      <c r="K29" s="45"/>
      <c r="L29" s="42"/>
      <c r="M29" s="42"/>
      <c r="N29" s="45"/>
      <c r="O29" s="40"/>
      <c r="P29" s="44"/>
      <c r="Q29" s="44"/>
      <c r="R29" s="40"/>
      <c r="S29" s="44"/>
      <c r="T29" s="44"/>
      <c r="U29" s="43"/>
      <c r="V29" s="13"/>
      <c r="W29" s="160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</row>
    <row r="30" spans="1:49" s="1" customFormat="1" ht="15" customHeight="1">
      <c r="A30" s="178"/>
      <c r="B30" s="121" t="s">
        <v>74</v>
      </c>
      <c r="C30" s="35"/>
      <c r="D30" s="36"/>
      <c r="E30" s="36"/>
      <c r="F30" s="37"/>
      <c r="G30" s="36"/>
      <c r="H30" s="38"/>
      <c r="I30" s="40"/>
      <c r="J30" s="45"/>
      <c r="K30" s="45"/>
      <c r="L30" s="42"/>
      <c r="M30" s="42"/>
      <c r="N30" s="45"/>
      <c r="O30" s="40"/>
      <c r="P30" s="44"/>
      <c r="Q30" s="44"/>
      <c r="R30" s="40"/>
      <c r="S30" s="44"/>
      <c r="T30" s="44"/>
      <c r="U30" s="43"/>
      <c r="V30" s="13"/>
      <c r="W30" s="160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</row>
    <row r="31" spans="1:49" s="1" customFormat="1" ht="15" customHeight="1">
      <c r="A31" s="178"/>
      <c r="B31" s="121" t="s">
        <v>75</v>
      </c>
      <c r="C31" s="35">
        <f aca="true" t="shared" si="8" ref="C31:C39">D31+E31</f>
        <v>2948696</v>
      </c>
      <c r="D31" s="36">
        <f aca="true" t="shared" si="9" ref="D31:D39">J31+P31</f>
        <v>2948696</v>
      </c>
      <c r="E31" s="36">
        <f aca="true" t="shared" si="10" ref="E31:E39">K31+Q31</f>
        <v>0</v>
      </c>
      <c r="F31" s="37">
        <f aca="true" t="shared" si="11" ref="F31:F39">G31+H31</f>
        <v>1082441</v>
      </c>
      <c r="G31" s="36">
        <f aca="true" t="shared" si="12" ref="G31:G39">M31+S31</f>
        <v>1082441</v>
      </c>
      <c r="H31" s="38">
        <f aca="true" t="shared" si="13" ref="H31:H39">N31+T31</f>
        <v>0</v>
      </c>
      <c r="I31" s="40">
        <f aca="true" t="shared" si="14" ref="I31:I39">J31+K31</f>
        <v>2948696</v>
      </c>
      <c r="J31" s="45">
        <v>2948696</v>
      </c>
      <c r="K31" s="45">
        <v>0</v>
      </c>
      <c r="L31" s="42">
        <f aca="true" t="shared" si="15" ref="L31:L39">M31+N31</f>
        <v>1082441</v>
      </c>
      <c r="M31" s="42">
        <v>1082441</v>
      </c>
      <c r="N31" s="45">
        <v>0</v>
      </c>
      <c r="O31" s="40">
        <f aca="true" t="shared" si="16" ref="O31:O39">P31+Q31</f>
        <v>0</v>
      </c>
      <c r="P31" s="44">
        <v>0</v>
      </c>
      <c r="Q31" s="44">
        <v>0</v>
      </c>
      <c r="R31" s="40">
        <f aca="true" t="shared" si="17" ref="R31:R39">S31+T31</f>
        <v>0</v>
      </c>
      <c r="S31" s="44">
        <v>0</v>
      </c>
      <c r="T31" s="44">
        <v>0</v>
      </c>
      <c r="U31" s="43">
        <f aca="true" t="shared" si="18" ref="U31:U39">F31*100/C31</f>
        <v>36.70914193935217</v>
      </c>
      <c r="V31" s="13">
        <f aca="true" t="shared" si="19" ref="V31:V39">G31*100/D31</f>
        <v>36.70914193935217</v>
      </c>
      <c r="W31" s="160" t="s">
        <v>22</v>
      </c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</row>
    <row r="32" spans="1:49" ht="15" customHeight="1">
      <c r="A32" s="178" t="s">
        <v>43</v>
      </c>
      <c r="B32" s="121" t="s">
        <v>44</v>
      </c>
      <c r="C32" s="35">
        <f t="shared" si="8"/>
        <v>31260321</v>
      </c>
      <c r="D32" s="36">
        <f t="shared" si="9"/>
        <v>31260321</v>
      </c>
      <c r="E32" s="36">
        <f t="shared" si="10"/>
        <v>0</v>
      </c>
      <c r="F32" s="37">
        <f t="shared" si="11"/>
        <v>11401721</v>
      </c>
      <c r="G32" s="36">
        <f t="shared" si="12"/>
        <v>11401721</v>
      </c>
      <c r="H32" s="38">
        <f t="shared" si="13"/>
        <v>0</v>
      </c>
      <c r="I32" s="40">
        <f t="shared" si="14"/>
        <v>31260321</v>
      </c>
      <c r="J32" s="45">
        <v>31260321</v>
      </c>
      <c r="K32" s="45">
        <v>0</v>
      </c>
      <c r="L32" s="42">
        <f t="shared" si="15"/>
        <v>11401721</v>
      </c>
      <c r="M32" s="42">
        <v>11401721</v>
      </c>
      <c r="N32" s="45">
        <v>0</v>
      </c>
      <c r="O32" s="40">
        <f t="shared" si="16"/>
        <v>0</v>
      </c>
      <c r="P32" s="44">
        <v>0</v>
      </c>
      <c r="Q32" s="44">
        <v>0</v>
      </c>
      <c r="R32" s="40">
        <f t="shared" si="17"/>
        <v>0</v>
      </c>
      <c r="S32" s="44">
        <v>0</v>
      </c>
      <c r="T32" s="44">
        <v>0</v>
      </c>
      <c r="U32" s="43">
        <f t="shared" si="18"/>
        <v>36.47346103707636</v>
      </c>
      <c r="V32" s="13">
        <f t="shared" si="19"/>
        <v>36.47346103707636</v>
      </c>
      <c r="W32" s="160" t="s">
        <v>22</v>
      </c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15" customHeight="1">
      <c r="A33" s="178" t="s">
        <v>45</v>
      </c>
      <c r="B33" s="121" t="s">
        <v>46</v>
      </c>
      <c r="C33" s="35">
        <f t="shared" si="8"/>
        <v>22830559</v>
      </c>
      <c r="D33" s="36">
        <f t="shared" si="9"/>
        <v>19830559</v>
      </c>
      <c r="E33" s="36">
        <f t="shared" si="10"/>
        <v>3000000</v>
      </c>
      <c r="F33" s="37">
        <f t="shared" si="11"/>
        <v>6217266</v>
      </c>
      <c r="G33" s="36">
        <f t="shared" si="12"/>
        <v>6217266</v>
      </c>
      <c r="H33" s="38">
        <f t="shared" si="13"/>
        <v>0</v>
      </c>
      <c r="I33" s="40">
        <f t="shared" si="14"/>
        <v>9996610</v>
      </c>
      <c r="J33" s="44">
        <v>6996610</v>
      </c>
      <c r="K33" s="44">
        <v>3000000</v>
      </c>
      <c r="L33" s="42">
        <f t="shared" si="15"/>
        <v>869786</v>
      </c>
      <c r="M33" s="40">
        <v>869786</v>
      </c>
      <c r="N33" s="44">
        <v>0</v>
      </c>
      <c r="O33" s="40">
        <f t="shared" si="16"/>
        <v>12833949</v>
      </c>
      <c r="P33" s="44">
        <v>12833949</v>
      </c>
      <c r="Q33" s="44">
        <v>0</v>
      </c>
      <c r="R33" s="40">
        <f t="shared" si="17"/>
        <v>5347480</v>
      </c>
      <c r="S33" s="44">
        <v>5347480</v>
      </c>
      <c r="T33" s="44">
        <v>0</v>
      </c>
      <c r="U33" s="43">
        <f t="shared" si="18"/>
        <v>27.232211002805496</v>
      </c>
      <c r="V33" s="13">
        <f t="shared" si="19"/>
        <v>31.351945247736083</v>
      </c>
      <c r="W33" s="160">
        <f aca="true" t="shared" si="20" ref="W33:W39">H33*100/E33</f>
        <v>0</v>
      </c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</row>
    <row r="34" spans="1:49" ht="15" customHeight="1">
      <c r="A34" s="178" t="s">
        <v>47</v>
      </c>
      <c r="B34" s="121" t="s">
        <v>48</v>
      </c>
      <c r="C34" s="35">
        <f t="shared" si="8"/>
        <v>501332955</v>
      </c>
      <c r="D34" s="36">
        <f t="shared" si="9"/>
        <v>486967207</v>
      </c>
      <c r="E34" s="36">
        <f t="shared" si="10"/>
        <v>14365748</v>
      </c>
      <c r="F34" s="37">
        <f t="shared" si="11"/>
        <v>233999860</v>
      </c>
      <c r="G34" s="36">
        <f t="shared" si="12"/>
        <v>233742632</v>
      </c>
      <c r="H34" s="38">
        <f t="shared" si="13"/>
        <v>257228</v>
      </c>
      <c r="I34" s="40">
        <f t="shared" si="14"/>
        <v>307018590</v>
      </c>
      <c r="J34" s="44">
        <v>297106172</v>
      </c>
      <c r="K34" s="44">
        <v>9912418</v>
      </c>
      <c r="L34" s="42">
        <f t="shared" si="15"/>
        <v>144654861</v>
      </c>
      <c r="M34" s="40">
        <v>144527983</v>
      </c>
      <c r="N34" s="44">
        <v>126878</v>
      </c>
      <c r="O34" s="40">
        <f t="shared" si="16"/>
        <v>194314365</v>
      </c>
      <c r="P34" s="44">
        <v>189861035</v>
      </c>
      <c r="Q34" s="44">
        <v>4453330</v>
      </c>
      <c r="R34" s="40">
        <f t="shared" si="17"/>
        <v>89344999</v>
      </c>
      <c r="S34" s="44">
        <v>89214649</v>
      </c>
      <c r="T34" s="44">
        <v>130350</v>
      </c>
      <c r="U34" s="43">
        <f t="shared" si="18"/>
        <v>46.67553921325599</v>
      </c>
      <c r="V34" s="13">
        <f t="shared" si="19"/>
        <v>47.999665817332954</v>
      </c>
      <c r="W34" s="160">
        <f t="shared" si="20"/>
        <v>1.7905646124378627</v>
      </c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</row>
    <row r="35" spans="1:49" ht="15" customHeight="1">
      <c r="A35" s="178" t="s">
        <v>49</v>
      </c>
      <c r="B35" s="121" t="s">
        <v>50</v>
      </c>
      <c r="C35" s="35">
        <f t="shared" si="8"/>
        <v>22238056</v>
      </c>
      <c r="D35" s="36">
        <f t="shared" si="9"/>
        <v>19874556</v>
      </c>
      <c r="E35" s="36">
        <f t="shared" si="10"/>
        <v>2363500</v>
      </c>
      <c r="F35" s="37">
        <f t="shared" si="11"/>
        <v>10861300</v>
      </c>
      <c r="G35" s="36">
        <f t="shared" si="12"/>
        <v>10458657</v>
      </c>
      <c r="H35" s="38">
        <f t="shared" si="13"/>
        <v>402643</v>
      </c>
      <c r="I35" s="40">
        <f t="shared" si="14"/>
        <v>20040228</v>
      </c>
      <c r="J35" s="44">
        <v>17676728</v>
      </c>
      <c r="K35" s="44">
        <v>2363500</v>
      </c>
      <c r="L35" s="42">
        <f t="shared" si="15"/>
        <v>10380343</v>
      </c>
      <c r="M35" s="40">
        <v>9977700</v>
      </c>
      <c r="N35" s="44">
        <v>402643</v>
      </c>
      <c r="O35" s="40">
        <f t="shared" si="16"/>
        <v>2197828</v>
      </c>
      <c r="P35" s="44">
        <v>2197828</v>
      </c>
      <c r="Q35" s="44">
        <v>0</v>
      </c>
      <c r="R35" s="40">
        <f t="shared" si="17"/>
        <v>480957</v>
      </c>
      <c r="S35" s="44">
        <v>480957</v>
      </c>
      <c r="T35" s="44">
        <v>0</v>
      </c>
      <c r="U35" s="43">
        <f t="shared" si="18"/>
        <v>48.84104977521417</v>
      </c>
      <c r="V35" s="13">
        <f t="shared" si="19"/>
        <v>52.62334917066826</v>
      </c>
      <c r="W35" s="160">
        <f t="shared" si="20"/>
        <v>17.035878993018827</v>
      </c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15" customHeight="1">
      <c r="A36" s="178" t="s">
        <v>70</v>
      </c>
      <c r="B36" s="121" t="s">
        <v>82</v>
      </c>
      <c r="C36" s="35">
        <f t="shared" si="8"/>
        <v>174967242</v>
      </c>
      <c r="D36" s="36">
        <f t="shared" si="9"/>
        <v>173467242</v>
      </c>
      <c r="E36" s="36">
        <f t="shared" si="10"/>
        <v>1500000</v>
      </c>
      <c r="F36" s="37">
        <f t="shared" si="11"/>
        <v>72531414</v>
      </c>
      <c r="G36" s="36">
        <f t="shared" si="12"/>
        <v>72399540</v>
      </c>
      <c r="H36" s="38">
        <f t="shared" si="13"/>
        <v>131874</v>
      </c>
      <c r="I36" s="40">
        <f t="shared" si="14"/>
        <v>94505996</v>
      </c>
      <c r="J36" s="44">
        <v>94314860</v>
      </c>
      <c r="K36" s="44">
        <v>191136</v>
      </c>
      <c r="L36" s="42">
        <f t="shared" si="15"/>
        <v>37811601</v>
      </c>
      <c r="M36" s="40">
        <v>37761492</v>
      </c>
      <c r="N36" s="44">
        <v>50109</v>
      </c>
      <c r="O36" s="40">
        <f t="shared" si="16"/>
        <v>80461246</v>
      </c>
      <c r="P36" s="44">
        <v>79152382</v>
      </c>
      <c r="Q36" s="44">
        <v>1308864</v>
      </c>
      <c r="R36" s="40">
        <f t="shared" si="17"/>
        <v>34719813</v>
      </c>
      <c r="S36" s="44">
        <v>34638048</v>
      </c>
      <c r="T36" s="44">
        <v>81765</v>
      </c>
      <c r="U36" s="43">
        <f t="shared" si="18"/>
        <v>41.45428205355149</v>
      </c>
      <c r="V36" s="13">
        <f t="shared" si="19"/>
        <v>41.736721680281285</v>
      </c>
      <c r="W36" s="160">
        <f t="shared" si="20"/>
        <v>8.7916</v>
      </c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5" customHeight="1">
      <c r="A37" s="178" t="s">
        <v>51</v>
      </c>
      <c r="B37" s="121" t="s">
        <v>71</v>
      </c>
      <c r="C37" s="35">
        <f t="shared" si="8"/>
        <v>25589743</v>
      </c>
      <c r="D37" s="36">
        <f t="shared" si="9"/>
        <v>25568743</v>
      </c>
      <c r="E37" s="36">
        <f t="shared" si="10"/>
        <v>21000</v>
      </c>
      <c r="F37" s="37">
        <f t="shared" si="11"/>
        <v>10696671</v>
      </c>
      <c r="G37" s="36">
        <f t="shared" si="12"/>
        <v>10696671</v>
      </c>
      <c r="H37" s="38">
        <f t="shared" si="13"/>
        <v>0</v>
      </c>
      <c r="I37" s="40">
        <f t="shared" si="14"/>
        <v>18016244</v>
      </c>
      <c r="J37" s="44">
        <v>17995244</v>
      </c>
      <c r="K37" s="44">
        <v>21000</v>
      </c>
      <c r="L37" s="42">
        <f t="shared" si="15"/>
        <v>7536835</v>
      </c>
      <c r="M37" s="40">
        <v>7536835</v>
      </c>
      <c r="N37" s="44">
        <v>0</v>
      </c>
      <c r="O37" s="40">
        <f t="shared" si="16"/>
        <v>7573499</v>
      </c>
      <c r="P37" s="44">
        <v>7573499</v>
      </c>
      <c r="Q37" s="44">
        <v>0</v>
      </c>
      <c r="R37" s="40">
        <f t="shared" si="17"/>
        <v>3159836</v>
      </c>
      <c r="S37" s="44">
        <v>3159836</v>
      </c>
      <c r="T37" s="44">
        <v>0</v>
      </c>
      <c r="U37" s="43">
        <f t="shared" si="18"/>
        <v>41.80061909961346</v>
      </c>
      <c r="V37" s="13">
        <f t="shared" si="19"/>
        <v>41.83495058791119</v>
      </c>
      <c r="W37" s="252">
        <f t="shared" si="20"/>
        <v>0</v>
      </c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</row>
    <row r="38" spans="1:49" ht="15" customHeight="1">
      <c r="A38" s="178" t="s">
        <v>52</v>
      </c>
      <c r="B38" s="121" t="s">
        <v>53</v>
      </c>
      <c r="C38" s="35">
        <f t="shared" si="8"/>
        <v>51482114</v>
      </c>
      <c r="D38" s="36">
        <f t="shared" si="9"/>
        <v>51193975</v>
      </c>
      <c r="E38" s="36">
        <f t="shared" si="10"/>
        <v>288139</v>
      </c>
      <c r="F38" s="37">
        <f t="shared" si="11"/>
        <v>21981386</v>
      </c>
      <c r="G38" s="36">
        <f t="shared" si="12"/>
        <v>21981386</v>
      </c>
      <c r="H38" s="38">
        <f t="shared" si="13"/>
        <v>0</v>
      </c>
      <c r="I38" s="40">
        <f t="shared" si="14"/>
        <v>15234445</v>
      </c>
      <c r="J38" s="44">
        <v>15234445</v>
      </c>
      <c r="K38" s="44">
        <v>0</v>
      </c>
      <c r="L38" s="42">
        <f t="shared" si="15"/>
        <v>5063035</v>
      </c>
      <c r="M38" s="40">
        <v>5063035</v>
      </c>
      <c r="N38" s="44">
        <v>0</v>
      </c>
      <c r="O38" s="40">
        <f t="shared" si="16"/>
        <v>36247669</v>
      </c>
      <c r="P38" s="44">
        <v>35959530</v>
      </c>
      <c r="Q38" s="44">
        <v>288139</v>
      </c>
      <c r="R38" s="40">
        <f t="shared" si="17"/>
        <v>16918351</v>
      </c>
      <c r="S38" s="44">
        <v>16918351</v>
      </c>
      <c r="T38" s="44">
        <v>0</v>
      </c>
      <c r="U38" s="43">
        <f t="shared" si="18"/>
        <v>42.69713166790315</v>
      </c>
      <c r="V38" s="13">
        <f t="shared" si="19"/>
        <v>42.93744722889754</v>
      </c>
      <c r="W38" s="160">
        <f t="shared" si="20"/>
        <v>0</v>
      </c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</row>
    <row r="39" spans="1:49" ht="15" customHeight="1">
      <c r="A39" s="180" t="s">
        <v>54</v>
      </c>
      <c r="B39" s="122" t="s">
        <v>55</v>
      </c>
      <c r="C39" s="97">
        <f t="shared" si="8"/>
        <v>186805732</v>
      </c>
      <c r="D39" s="98">
        <f t="shared" si="9"/>
        <v>40756558</v>
      </c>
      <c r="E39" s="98">
        <f t="shared" si="10"/>
        <v>146049174</v>
      </c>
      <c r="F39" s="99">
        <f t="shared" si="11"/>
        <v>27141259</v>
      </c>
      <c r="G39" s="98">
        <f t="shared" si="12"/>
        <v>15222231</v>
      </c>
      <c r="H39" s="100">
        <f t="shared" si="13"/>
        <v>11919028</v>
      </c>
      <c r="I39" s="101">
        <f t="shared" si="14"/>
        <v>186779002</v>
      </c>
      <c r="J39" s="101">
        <v>40729828</v>
      </c>
      <c r="K39" s="101">
        <v>146049174</v>
      </c>
      <c r="L39" s="102">
        <f t="shared" si="15"/>
        <v>27120407</v>
      </c>
      <c r="M39" s="101">
        <v>15201379</v>
      </c>
      <c r="N39" s="101">
        <v>11919028</v>
      </c>
      <c r="O39" s="103">
        <f t="shared" si="16"/>
        <v>26730</v>
      </c>
      <c r="P39" s="101">
        <v>26730</v>
      </c>
      <c r="Q39" s="101">
        <v>0</v>
      </c>
      <c r="R39" s="103">
        <f t="shared" si="17"/>
        <v>20852</v>
      </c>
      <c r="S39" s="101">
        <v>20852</v>
      </c>
      <c r="T39" s="101">
        <v>0</v>
      </c>
      <c r="U39" s="104">
        <f t="shared" si="18"/>
        <v>14.529136075974371</v>
      </c>
      <c r="V39" s="105">
        <f t="shared" si="19"/>
        <v>37.3491574043127</v>
      </c>
      <c r="W39" s="161">
        <f t="shared" si="20"/>
        <v>8.160969126740833</v>
      </c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</row>
    <row r="40" spans="1:49" ht="15" customHeight="1">
      <c r="A40" s="181"/>
      <c r="B40" s="126" t="s">
        <v>30</v>
      </c>
      <c r="C40" s="35"/>
      <c r="D40" s="36"/>
      <c r="E40" s="35"/>
      <c r="F40" s="37"/>
      <c r="G40" s="37"/>
      <c r="H40" s="39"/>
      <c r="I40" s="44"/>
      <c r="J40" s="44"/>
      <c r="K40" s="44"/>
      <c r="L40" s="44"/>
      <c r="M40" s="44"/>
      <c r="N40" s="44"/>
      <c r="O40" s="40"/>
      <c r="P40" s="44"/>
      <c r="Q40" s="44"/>
      <c r="R40" s="40"/>
      <c r="S40" s="44"/>
      <c r="T40" s="44"/>
      <c r="U40" s="43"/>
      <c r="V40" s="13"/>
      <c r="W40" s="160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</row>
    <row r="41" spans="1:49" ht="15" customHeight="1">
      <c r="A41" s="181"/>
      <c r="B41" s="127" t="s">
        <v>78</v>
      </c>
      <c r="C41" s="84">
        <f>D41+E41</f>
        <v>58056064</v>
      </c>
      <c r="D41" s="85">
        <f>J41+P41</f>
        <v>0</v>
      </c>
      <c r="E41" s="85">
        <f>K41+Q41</f>
        <v>58056064</v>
      </c>
      <c r="F41" s="86">
        <f>G41+H41</f>
        <v>1022319</v>
      </c>
      <c r="G41" s="85">
        <f>M41+S41</f>
        <v>0</v>
      </c>
      <c r="H41" s="87">
        <f>N41+T41</f>
        <v>1022319</v>
      </c>
      <c r="I41" s="88">
        <f>J41+K41</f>
        <v>58056064</v>
      </c>
      <c r="J41" s="89"/>
      <c r="K41" s="89">
        <v>58056064</v>
      </c>
      <c r="L41" s="90">
        <f>M41+N41</f>
        <v>1022319</v>
      </c>
      <c r="M41" s="89"/>
      <c r="N41" s="89">
        <v>1022319</v>
      </c>
      <c r="O41" s="88">
        <f>P41+Q41</f>
        <v>0</v>
      </c>
      <c r="P41" s="89">
        <v>0</v>
      </c>
      <c r="Q41" s="89">
        <v>0</v>
      </c>
      <c r="R41" s="88">
        <v>0</v>
      </c>
      <c r="S41" s="89">
        <v>0</v>
      </c>
      <c r="T41" s="89">
        <v>0</v>
      </c>
      <c r="U41" s="91">
        <f>F41*100/C41</f>
        <v>1.7609168268796176</v>
      </c>
      <c r="V41" s="92" t="s">
        <v>17</v>
      </c>
      <c r="W41" s="162">
        <f>H41*100/E41</f>
        <v>1.7609168268796176</v>
      </c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</row>
    <row r="42" spans="1:49" ht="15.75" customHeight="1">
      <c r="A42" s="181"/>
      <c r="B42" s="126" t="s">
        <v>80</v>
      </c>
      <c r="C42" s="35"/>
      <c r="D42" s="36"/>
      <c r="E42" s="36"/>
      <c r="F42" s="37">
        <f>G42+H42</f>
        <v>0</v>
      </c>
      <c r="G42" s="36">
        <f>M42+S42</f>
        <v>0</v>
      </c>
      <c r="H42" s="38">
        <f>N42+T42</f>
        <v>0</v>
      </c>
      <c r="I42" s="40"/>
      <c r="J42" s="44"/>
      <c r="K42" s="44"/>
      <c r="L42" s="42">
        <f>M42+N42</f>
        <v>0</v>
      </c>
      <c r="M42" s="44">
        <v>0</v>
      </c>
      <c r="N42" s="44">
        <v>0</v>
      </c>
      <c r="O42" s="40"/>
      <c r="P42" s="44"/>
      <c r="Q42" s="44"/>
      <c r="R42" s="40">
        <f>S42+T42</f>
        <v>0</v>
      </c>
      <c r="S42" s="44">
        <v>0</v>
      </c>
      <c r="T42" s="44">
        <v>0</v>
      </c>
      <c r="U42" s="43"/>
      <c r="V42" s="13"/>
      <c r="W42" s="160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</row>
    <row r="43" spans="1:49" ht="3" customHeight="1">
      <c r="A43" s="181"/>
      <c r="B43" s="126"/>
      <c r="C43" s="35"/>
      <c r="D43" s="36"/>
      <c r="E43" s="36"/>
      <c r="F43" s="37"/>
      <c r="G43" s="36"/>
      <c r="H43" s="38"/>
      <c r="I43" s="40"/>
      <c r="J43" s="44"/>
      <c r="K43" s="44"/>
      <c r="L43" s="42"/>
      <c r="M43" s="44"/>
      <c r="N43" s="44"/>
      <c r="O43" s="40"/>
      <c r="P43" s="44"/>
      <c r="Q43" s="44"/>
      <c r="R43" s="40"/>
      <c r="S43" s="44"/>
      <c r="T43" s="44"/>
      <c r="U43" s="43"/>
      <c r="V43" s="13"/>
      <c r="W43" s="160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</row>
    <row r="44" spans="1:49" ht="15" customHeight="1">
      <c r="A44" s="181"/>
      <c r="B44" s="127" t="s">
        <v>79</v>
      </c>
      <c r="C44" s="84">
        <f>D44+E44</f>
        <v>46806804</v>
      </c>
      <c r="D44" s="85">
        <f>J44+P44</f>
        <v>0</v>
      </c>
      <c r="E44" s="85">
        <f>K44+Q44</f>
        <v>46806804</v>
      </c>
      <c r="F44" s="86">
        <f>G44+H44</f>
        <v>4829761</v>
      </c>
      <c r="G44" s="85">
        <f>M44+S44</f>
        <v>0</v>
      </c>
      <c r="H44" s="87">
        <f>N44+T44</f>
        <v>4829761</v>
      </c>
      <c r="I44" s="88">
        <f>J44+K44</f>
        <v>46806804</v>
      </c>
      <c r="J44" s="89"/>
      <c r="K44" s="89">
        <v>46806804</v>
      </c>
      <c r="L44" s="90">
        <f>M44+N44</f>
        <v>4829761</v>
      </c>
      <c r="M44" s="89"/>
      <c r="N44" s="89">
        <v>4829761</v>
      </c>
      <c r="O44" s="88">
        <f>P44+Q44</f>
        <v>0</v>
      </c>
      <c r="P44" s="89">
        <v>0</v>
      </c>
      <c r="Q44" s="89">
        <v>0</v>
      </c>
      <c r="R44" s="88">
        <f>S44+T44</f>
        <v>0</v>
      </c>
      <c r="S44" s="89">
        <v>0</v>
      </c>
      <c r="T44" s="89">
        <v>0</v>
      </c>
      <c r="U44" s="91">
        <f>F44*100/C44</f>
        <v>10.318501985309657</v>
      </c>
      <c r="V44" s="92" t="s">
        <v>17</v>
      </c>
      <c r="W44" s="163">
        <f>H44*100/E44</f>
        <v>10.318501985309657</v>
      </c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</row>
    <row r="45" spans="1:49" ht="15.75" customHeight="1">
      <c r="A45" s="181"/>
      <c r="B45" s="126" t="s">
        <v>81</v>
      </c>
      <c r="C45" s="35"/>
      <c r="D45" s="36"/>
      <c r="E45" s="35"/>
      <c r="F45" s="37">
        <f>G45+H45</f>
        <v>0</v>
      </c>
      <c r="G45" s="36">
        <f>M45+S45</f>
        <v>0</v>
      </c>
      <c r="H45" s="38">
        <f>N45+T45</f>
        <v>0</v>
      </c>
      <c r="I45" s="40"/>
      <c r="J45" s="44"/>
      <c r="K45" s="42"/>
      <c r="L45" s="42">
        <f>M45+N45</f>
        <v>0</v>
      </c>
      <c r="M45" s="44">
        <v>0</v>
      </c>
      <c r="N45" s="44">
        <v>0</v>
      </c>
      <c r="O45" s="40"/>
      <c r="P45" s="44"/>
      <c r="Q45" s="44"/>
      <c r="R45" s="40">
        <f>S45+T45</f>
        <v>0</v>
      </c>
      <c r="S45" s="44">
        <v>0</v>
      </c>
      <c r="T45" s="44">
        <v>0</v>
      </c>
      <c r="U45" s="43"/>
      <c r="V45" s="13"/>
      <c r="W45" s="160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</row>
    <row r="46" spans="1:49" ht="3.75" customHeight="1">
      <c r="A46" s="181"/>
      <c r="B46" s="128"/>
      <c r="C46" s="35"/>
      <c r="D46" s="36"/>
      <c r="E46" s="35"/>
      <c r="F46" s="37"/>
      <c r="G46" s="37"/>
      <c r="H46" s="39"/>
      <c r="I46" s="40"/>
      <c r="J46" s="44"/>
      <c r="K46" s="44"/>
      <c r="L46" s="42"/>
      <c r="M46" s="44"/>
      <c r="N46" s="44"/>
      <c r="O46" s="40"/>
      <c r="P46" s="44"/>
      <c r="Q46" s="44"/>
      <c r="R46" s="40"/>
      <c r="S46" s="44"/>
      <c r="T46" s="44"/>
      <c r="U46" s="43"/>
      <c r="V46" s="13"/>
      <c r="W46" s="160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</row>
    <row r="47" spans="1:49" ht="15" customHeight="1">
      <c r="A47" s="178" t="s">
        <v>56</v>
      </c>
      <c r="B47" s="121" t="s">
        <v>57</v>
      </c>
      <c r="C47" s="35">
        <f>D47+E47</f>
        <v>58076836</v>
      </c>
      <c r="D47" s="36">
        <f>J47+P47</f>
        <v>47103100</v>
      </c>
      <c r="E47" s="36">
        <f>K47+Q47</f>
        <v>10973736</v>
      </c>
      <c r="F47" s="37">
        <f>G47+H47</f>
        <v>19987059</v>
      </c>
      <c r="G47" s="36">
        <f>M47+S47</f>
        <v>18971465</v>
      </c>
      <c r="H47" s="38">
        <f>N47+T47</f>
        <v>1015594</v>
      </c>
      <c r="I47" s="40">
        <f>J47+K47</f>
        <v>35050836</v>
      </c>
      <c r="J47" s="44">
        <v>24077100</v>
      </c>
      <c r="K47" s="44">
        <v>10973736</v>
      </c>
      <c r="L47" s="42">
        <f>M47+N47</f>
        <v>9944059</v>
      </c>
      <c r="M47" s="40">
        <v>8928465</v>
      </c>
      <c r="N47" s="44">
        <v>1015594</v>
      </c>
      <c r="O47" s="40">
        <f>P47+Q47</f>
        <v>23026000</v>
      </c>
      <c r="P47" s="44">
        <v>23026000</v>
      </c>
      <c r="Q47" s="44">
        <v>0</v>
      </c>
      <c r="R47" s="40">
        <f>S47+T47</f>
        <v>10043000</v>
      </c>
      <c r="S47" s="44">
        <v>10043000</v>
      </c>
      <c r="T47" s="44">
        <v>0</v>
      </c>
      <c r="U47" s="43">
        <f>F47*100/C47</f>
        <v>34.41485517565041</v>
      </c>
      <c r="V47" s="13">
        <f>G47*100/D47</f>
        <v>40.27646800316752</v>
      </c>
      <c r="W47" s="160">
        <f>H47*100/E47</f>
        <v>9.254769752069851</v>
      </c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</row>
    <row r="48" spans="1:49" ht="15" customHeight="1">
      <c r="A48" s="178" t="s">
        <v>58</v>
      </c>
      <c r="B48" s="121" t="s">
        <v>65</v>
      </c>
      <c r="C48" s="35"/>
      <c r="D48" s="36"/>
      <c r="E48" s="35"/>
      <c r="F48" s="37"/>
      <c r="G48" s="37"/>
      <c r="H48" s="39"/>
      <c r="I48" s="40"/>
      <c r="J48" s="44"/>
      <c r="K48" s="44"/>
      <c r="L48" s="42"/>
      <c r="M48" s="40"/>
      <c r="N48" s="44"/>
      <c r="O48" s="40"/>
      <c r="P48" s="44"/>
      <c r="Q48" s="44"/>
      <c r="R48" s="40"/>
      <c r="S48" s="44"/>
      <c r="T48" s="44"/>
      <c r="U48" s="43"/>
      <c r="V48" s="13"/>
      <c r="W48" s="160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</row>
    <row r="49" spans="1:49" ht="15" customHeight="1">
      <c r="A49" s="178"/>
      <c r="B49" s="121" t="s">
        <v>59</v>
      </c>
      <c r="C49" s="35">
        <f>D49+E49</f>
        <v>9027223</v>
      </c>
      <c r="D49" s="36">
        <f>J49+P49</f>
        <v>8620150</v>
      </c>
      <c r="E49" s="36">
        <f>K49+Q49</f>
        <v>407073</v>
      </c>
      <c r="F49" s="37">
        <f>G49+H49</f>
        <v>4074950</v>
      </c>
      <c r="G49" s="36">
        <f>M49+S49</f>
        <v>3953708</v>
      </c>
      <c r="H49" s="38">
        <f>N49+T49</f>
        <v>121242</v>
      </c>
      <c r="I49" s="40">
        <f>J49+K49</f>
        <v>9009893</v>
      </c>
      <c r="J49" s="44">
        <v>8602820</v>
      </c>
      <c r="K49" s="44">
        <v>407073</v>
      </c>
      <c r="L49" s="42">
        <f>M49+N49</f>
        <v>4074950</v>
      </c>
      <c r="M49" s="40">
        <v>3953708</v>
      </c>
      <c r="N49" s="44">
        <v>121242</v>
      </c>
      <c r="O49" s="40">
        <f>P49+Q49</f>
        <v>17330</v>
      </c>
      <c r="P49" s="44">
        <v>17330</v>
      </c>
      <c r="Q49" s="44">
        <v>0</v>
      </c>
      <c r="R49" s="40">
        <f>S49+T49</f>
        <v>0</v>
      </c>
      <c r="S49" s="44">
        <v>0</v>
      </c>
      <c r="T49" s="44">
        <v>0</v>
      </c>
      <c r="U49" s="43">
        <f aca="true" t="shared" si="21" ref="U49:W50">F49*100/C49</f>
        <v>45.14068169136843</v>
      </c>
      <c r="V49" s="13">
        <f t="shared" si="21"/>
        <v>45.865884004338675</v>
      </c>
      <c r="W49" s="160">
        <f t="shared" si="21"/>
        <v>29.783847123243252</v>
      </c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</row>
    <row r="50" spans="1:49" ht="15" customHeight="1">
      <c r="A50" s="178" t="s">
        <v>60</v>
      </c>
      <c r="B50" s="121" t="s">
        <v>61</v>
      </c>
      <c r="C50" s="35">
        <f>D50+E50</f>
        <v>22462580</v>
      </c>
      <c r="D50" s="36">
        <f>J50+P50</f>
        <v>10696790</v>
      </c>
      <c r="E50" s="36">
        <f>K50+Q50</f>
        <v>11765790</v>
      </c>
      <c r="F50" s="37">
        <f>G50+H50</f>
        <v>5742713</v>
      </c>
      <c r="G50" s="36">
        <f>M50+S50</f>
        <v>3755862</v>
      </c>
      <c r="H50" s="38">
        <f>N50+T50</f>
        <v>1986851</v>
      </c>
      <c r="I50" s="40">
        <f>J50+K50</f>
        <v>22423380</v>
      </c>
      <c r="J50" s="44">
        <v>10657590</v>
      </c>
      <c r="K50" s="44">
        <v>11765790</v>
      </c>
      <c r="L50" s="42">
        <f>M50+N50</f>
        <v>5742713</v>
      </c>
      <c r="M50" s="40">
        <v>3755862</v>
      </c>
      <c r="N50" s="44">
        <v>1986851</v>
      </c>
      <c r="O50" s="40">
        <f>P50+Q50</f>
        <v>39200</v>
      </c>
      <c r="P50" s="44">
        <v>39200</v>
      </c>
      <c r="Q50" s="44">
        <v>0</v>
      </c>
      <c r="R50" s="40">
        <f>S50+T50</f>
        <v>0</v>
      </c>
      <c r="S50" s="44">
        <v>0</v>
      </c>
      <c r="T50" s="44">
        <v>0</v>
      </c>
      <c r="U50" s="43">
        <f t="shared" si="21"/>
        <v>25.565687467779746</v>
      </c>
      <c r="V50" s="13">
        <f t="shared" si="21"/>
        <v>35.112047632981486</v>
      </c>
      <c r="W50" s="160">
        <f t="shared" si="21"/>
        <v>16.886677392678266</v>
      </c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</row>
    <row r="51" spans="1:49" ht="8.25" customHeight="1" thickBot="1">
      <c r="A51" s="182"/>
      <c r="B51" s="126"/>
      <c r="C51" s="142"/>
      <c r="D51" s="143"/>
      <c r="E51" s="143"/>
      <c r="F51" s="143"/>
      <c r="G51" s="143"/>
      <c r="H51" s="144"/>
      <c r="I51" s="14"/>
      <c r="J51" s="18"/>
      <c r="K51" s="18"/>
      <c r="L51" s="145"/>
      <c r="M51" s="14"/>
      <c r="N51" s="18"/>
      <c r="O51" s="14"/>
      <c r="P51" s="18"/>
      <c r="Q51" s="18"/>
      <c r="R51" s="14"/>
      <c r="S51" s="18"/>
      <c r="T51" s="18"/>
      <c r="U51" s="15"/>
      <c r="V51" s="16"/>
      <c r="W51" s="164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</row>
    <row r="52" spans="1:49" ht="3" customHeight="1" thickBot="1" thickTop="1">
      <c r="A52" s="203"/>
      <c r="B52" s="204"/>
      <c r="C52" s="205"/>
      <c r="D52" s="206"/>
      <c r="E52" s="206"/>
      <c r="F52" s="206"/>
      <c r="G52" s="206"/>
      <c r="H52" s="207"/>
      <c r="I52" s="208"/>
      <c r="J52" s="209"/>
      <c r="K52" s="209"/>
      <c r="L52" s="210"/>
      <c r="M52" s="210"/>
      <c r="N52" s="209"/>
      <c r="O52" s="210"/>
      <c r="P52" s="209"/>
      <c r="Q52" s="209"/>
      <c r="R52" s="210"/>
      <c r="S52" s="209"/>
      <c r="T52" s="209"/>
      <c r="U52" s="211"/>
      <c r="V52" s="212"/>
      <c r="W52" s="213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</row>
    <row r="53" spans="1:49" ht="35.25" customHeight="1" thickBot="1" thickTop="1">
      <c r="A53" s="256" t="s">
        <v>89</v>
      </c>
      <c r="B53" s="257"/>
      <c r="C53" s="93">
        <f aca="true" t="shared" si="22" ref="C53:T53">C10+C11+C12+C14+C15+C16+C20+C21+C22+C23+C28+C31+C32+C33+C34+C35+C36+C37+C38+C39+C47+C49+C50</f>
        <v>1808225495</v>
      </c>
      <c r="D53" s="146">
        <f t="shared" si="22"/>
        <v>1419312603</v>
      </c>
      <c r="E53" s="146">
        <f t="shared" si="22"/>
        <v>388912892</v>
      </c>
      <c r="F53" s="146">
        <f t="shared" si="22"/>
        <v>667014510</v>
      </c>
      <c r="G53" s="146">
        <f t="shared" si="22"/>
        <v>614741044</v>
      </c>
      <c r="H53" s="149">
        <f t="shared" si="22"/>
        <v>52273466</v>
      </c>
      <c r="I53" s="93">
        <f t="shared" si="22"/>
        <v>1291533388</v>
      </c>
      <c r="J53" s="146">
        <f t="shared" si="22"/>
        <v>1013326523</v>
      </c>
      <c r="K53" s="146">
        <f t="shared" si="22"/>
        <v>278206865</v>
      </c>
      <c r="L53" s="146">
        <f t="shared" si="22"/>
        <v>473333559</v>
      </c>
      <c r="M53" s="146">
        <f t="shared" si="22"/>
        <v>433124050</v>
      </c>
      <c r="N53" s="146">
        <f t="shared" si="22"/>
        <v>40209509</v>
      </c>
      <c r="O53" s="146">
        <f t="shared" si="22"/>
        <v>516692107</v>
      </c>
      <c r="P53" s="146">
        <f t="shared" si="22"/>
        <v>405986080</v>
      </c>
      <c r="Q53" s="146">
        <f t="shared" si="22"/>
        <v>110706027</v>
      </c>
      <c r="R53" s="146">
        <f t="shared" si="22"/>
        <v>193680951</v>
      </c>
      <c r="S53" s="146">
        <f t="shared" si="22"/>
        <v>181616994</v>
      </c>
      <c r="T53" s="146">
        <f t="shared" si="22"/>
        <v>12063957</v>
      </c>
      <c r="U53" s="147">
        <f>F53*100/C53</f>
        <v>36.88779479353597</v>
      </c>
      <c r="V53" s="148">
        <f>G53*100/D53</f>
        <v>43.31258967901943</v>
      </c>
      <c r="W53" s="165">
        <f>H53*100/E53</f>
        <v>13.440918795769825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17"/>
      <c r="AO53" s="17"/>
      <c r="AP53" s="17"/>
      <c r="AQ53" s="17"/>
      <c r="AR53" s="17"/>
      <c r="AS53" s="17"/>
      <c r="AT53" s="17"/>
      <c r="AU53" s="17"/>
      <c r="AV53" s="17"/>
      <c r="AW53" s="17"/>
    </row>
    <row r="54" spans="1:49" ht="3" customHeight="1" thickBot="1" thickTop="1">
      <c r="A54" s="214"/>
      <c r="B54" s="215"/>
      <c r="C54" s="33"/>
      <c r="D54" s="32"/>
      <c r="E54" s="32"/>
      <c r="F54" s="32"/>
      <c r="G54" s="32"/>
      <c r="H54" s="216"/>
      <c r="I54" s="33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3"/>
      <c r="U54" s="217"/>
      <c r="V54" s="218"/>
      <c r="W54" s="168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17"/>
      <c r="AO54" s="17"/>
      <c r="AP54" s="17"/>
      <c r="AQ54" s="17"/>
      <c r="AR54" s="17"/>
      <c r="AS54" s="17"/>
      <c r="AT54" s="17"/>
      <c r="AU54" s="17"/>
      <c r="AV54" s="17"/>
      <c r="AW54" s="17"/>
    </row>
    <row r="55" spans="1:49" ht="42" customHeight="1" thickTop="1">
      <c r="A55" s="262" t="s">
        <v>92</v>
      </c>
      <c r="B55" s="263"/>
      <c r="C55" s="150">
        <f aca="true" t="shared" si="23" ref="C55:T55">C57+C58</f>
        <v>6423181</v>
      </c>
      <c r="D55" s="151">
        <f t="shared" si="23"/>
        <v>6423181</v>
      </c>
      <c r="E55" s="151">
        <f t="shared" si="23"/>
        <v>0</v>
      </c>
      <c r="F55" s="151">
        <f t="shared" si="23"/>
        <v>1883624</v>
      </c>
      <c r="G55" s="151">
        <f t="shared" si="23"/>
        <v>1883624</v>
      </c>
      <c r="H55" s="152">
        <f t="shared" si="23"/>
        <v>0</v>
      </c>
      <c r="I55" s="153">
        <f t="shared" si="23"/>
        <v>315000</v>
      </c>
      <c r="J55" s="151">
        <f t="shared" si="23"/>
        <v>315000</v>
      </c>
      <c r="K55" s="151">
        <f t="shared" si="23"/>
        <v>0</v>
      </c>
      <c r="L55" s="151">
        <f t="shared" si="23"/>
        <v>228600</v>
      </c>
      <c r="M55" s="151">
        <f t="shared" si="23"/>
        <v>228600</v>
      </c>
      <c r="N55" s="151">
        <f t="shared" si="23"/>
        <v>0</v>
      </c>
      <c r="O55" s="151">
        <f t="shared" si="23"/>
        <v>6108181</v>
      </c>
      <c r="P55" s="151">
        <f t="shared" si="23"/>
        <v>6108181</v>
      </c>
      <c r="Q55" s="151">
        <f t="shared" si="23"/>
        <v>0</v>
      </c>
      <c r="R55" s="151">
        <f t="shared" si="23"/>
        <v>1655024</v>
      </c>
      <c r="S55" s="151">
        <f t="shared" si="23"/>
        <v>1655024</v>
      </c>
      <c r="T55" s="153">
        <f t="shared" si="23"/>
        <v>0</v>
      </c>
      <c r="U55" s="154">
        <f>F55*100/C55</f>
        <v>29.32540745776898</v>
      </c>
      <c r="V55" s="155">
        <f>G55*100/D55</f>
        <v>29.32540745776898</v>
      </c>
      <c r="W55" s="166" t="s">
        <v>31</v>
      </c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</row>
    <row r="56" spans="1:49" ht="5.25" customHeight="1">
      <c r="A56" s="183"/>
      <c r="B56" s="137"/>
      <c r="C56" s="131"/>
      <c r="D56" s="132"/>
      <c r="E56" s="132"/>
      <c r="F56" s="133"/>
      <c r="G56" s="132"/>
      <c r="H56" s="134"/>
      <c r="I56" s="131"/>
      <c r="J56" s="133"/>
      <c r="K56" s="133"/>
      <c r="L56" s="132"/>
      <c r="M56" s="133"/>
      <c r="N56" s="133"/>
      <c r="O56" s="133"/>
      <c r="P56" s="133"/>
      <c r="Q56" s="133"/>
      <c r="R56" s="133"/>
      <c r="S56" s="238"/>
      <c r="T56" s="131"/>
      <c r="U56" s="135"/>
      <c r="V56" s="136"/>
      <c r="W56" s="167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</row>
    <row r="57" spans="1:49" ht="15" customHeight="1">
      <c r="A57" s="264" t="s">
        <v>87</v>
      </c>
      <c r="B57" s="265"/>
      <c r="C57" s="35">
        <f>D57+E57</f>
        <v>183965</v>
      </c>
      <c r="D57" s="36">
        <f>J57+P57</f>
        <v>183965</v>
      </c>
      <c r="E57" s="36">
        <f>K57+Q57</f>
        <v>0</v>
      </c>
      <c r="F57" s="37">
        <f>G57+H57</f>
        <v>95164</v>
      </c>
      <c r="G57" s="36">
        <f>M57+S57</f>
        <v>95164</v>
      </c>
      <c r="H57" s="38">
        <f>N57+T57</f>
        <v>0</v>
      </c>
      <c r="I57" s="40">
        <f>J57+K57</f>
        <v>60000</v>
      </c>
      <c r="J57" s="41">
        <v>60000</v>
      </c>
      <c r="K57" s="41">
        <v>0</v>
      </c>
      <c r="L57" s="42">
        <f>M57+N57</f>
        <v>1100</v>
      </c>
      <c r="M57" s="41">
        <v>1100</v>
      </c>
      <c r="N57" s="41">
        <v>0</v>
      </c>
      <c r="O57" s="40">
        <f>P57+Q57</f>
        <v>123965</v>
      </c>
      <c r="P57" s="41">
        <v>123965</v>
      </c>
      <c r="Q57" s="41">
        <v>0</v>
      </c>
      <c r="R57" s="40">
        <f>S57+T57</f>
        <v>94064</v>
      </c>
      <c r="S57" s="40">
        <v>94064</v>
      </c>
      <c r="T57" s="40">
        <v>0</v>
      </c>
      <c r="U57" s="43">
        <f>F57*100/C57</f>
        <v>51.72940504987362</v>
      </c>
      <c r="V57" s="13">
        <f>G57*100/D57</f>
        <v>51.72940504987362</v>
      </c>
      <c r="W57" s="239" t="s">
        <v>31</v>
      </c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</row>
    <row r="58" spans="1:49" ht="15" customHeight="1">
      <c r="A58" s="264" t="s">
        <v>88</v>
      </c>
      <c r="B58" s="265"/>
      <c r="C58" s="35">
        <f>D58+E58</f>
        <v>6239216</v>
      </c>
      <c r="D58" s="36">
        <f>J58+P58</f>
        <v>6239216</v>
      </c>
      <c r="E58" s="36">
        <f>K58+Q58</f>
        <v>0</v>
      </c>
      <c r="F58" s="37">
        <f>G58+H58</f>
        <v>1788460</v>
      </c>
      <c r="G58" s="36">
        <f>M58+S58</f>
        <v>1788460</v>
      </c>
      <c r="H58" s="38">
        <f>N58+T58</f>
        <v>0</v>
      </c>
      <c r="I58" s="40">
        <f>J58+K58</f>
        <v>255000</v>
      </c>
      <c r="J58" s="41">
        <v>255000</v>
      </c>
      <c r="K58" s="41">
        <v>0</v>
      </c>
      <c r="L58" s="42">
        <f>M58+N58</f>
        <v>227500</v>
      </c>
      <c r="M58" s="41">
        <v>227500</v>
      </c>
      <c r="N58" s="41">
        <v>0</v>
      </c>
      <c r="O58" s="40">
        <f>P58+Q58</f>
        <v>5984216</v>
      </c>
      <c r="P58" s="41">
        <v>5984216</v>
      </c>
      <c r="Q58" s="41">
        <v>0</v>
      </c>
      <c r="R58" s="40">
        <f>S58+T58</f>
        <v>1560960</v>
      </c>
      <c r="S58" s="40">
        <v>1560960</v>
      </c>
      <c r="T58" s="40">
        <v>0</v>
      </c>
      <c r="U58" s="43">
        <f>F58*100/C58</f>
        <v>28.66481942603045</v>
      </c>
      <c r="V58" s="13">
        <f>G58*100/D58</f>
        <v>28.66481942603045</v>
      </c>
      <c r="W58" s="239" t="s">
        <v>31</v>
      </c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</row>
    <row r="59" spans="1:49" ht="7.5" customHeight="1" thickBot="1">
      <c r="A59" s="179"/>
      <c r="B59" s="141"/>
      <c r="C59" s="35"/>
      <c r="D59" s="37"/>
      <c r="E59" s="37"/>
      <c r="F59" s="37"/>
      <c r="G59" s="36"/>
      <c r="H59" s="38"/>
      <c r="I59" s="52"/>
      <c r="J59" s="44"/>
      <c r="K59" s="44"/>
      <c r="L59" s="40"/>
      <c r="M59" s="40"/>
      <c r="N59" s="44"/>
      <c r="O59" s="40"/>
      <c r="P59" s="44"/>
      <c r="Q59" s="44"/>
      <c r="R59" s="40"/>
      <c r="S59" s="44"/>
      <c r="T59" s="44"/>
      <c r="U59" s="43"/>
      <c r="V59" s="13"/>
      <c r="W59" s="160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</row>
    <row r="60" spans="1:49" ht="3" customHeight="1" thickBot="1" thickTop="1">
      <c r="A60" s="219"/>
      <c r="B60" s="220"/>
      <c r="C60" s="221"/>
      <c r="D60" s="222"/>
      <c r="E60" s="222"/>
      <c r="F60" s="222"/>
      <c r="G60" s="222"/>
      <c r="H60" s="223"/>
      <c r="I60" s="224"/>
      <c r="J60" s="225"/>
      <c r="K60" s="225"/>
      <c r="L60" s="226"/>
      <c r="M60" s="226"/>
      <c r="N60" s="225"/>
      <c r="O60" s="226"/>
      <c r="P60" s="225"/>
      <c r="Q60" s="225"/>
      <c r="R60" s="226"/>
      <c r="S60" s="225"/>
      <c r="T60" s="225"/>
      <c r="U60" s="227"/>
      <c r="V60" s="228"/>
      <c r="W60" s="229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</row>
    <row r="61" spans="1:49" ht="35.25" customHeight="1" thickBot="1" thickTop="1">
      <c r="A61" s="254" t="s">
        <v>93</v>
      </c>
      <c r="B61" s="255"/>
      <c r="C61" s="138">
        <f aca="true" t="shared" si="24" ref="C61:T61">C53+C55</f>
        <v>1814648676</v>
      </c>
      <c r="D61" s="41">
        <f t="shared" si="24"/>
        <v>1425735784</v>
      </c>
      <c r="E61" s="41">
        <f t="shared" si="24"/>
        <v>388912892</v>
      </c>
      <c r="F61" s="41">
        <f t="shared" si="24"/>
        <v>668898134</v>
      </c>
      <c r="G61" s="41">
        <f t="shared" si="24"/>
        <v>616624668</v>
      </c>
      <c r="H61" s="202">
        <f t="shared" si="24"/>
        <v>52273466</v>
      </c>
      <c r="I61" s="138">
        <f t="shared" si="24"/>
        <v>1291848388</v>
      </c>
      <c r="J61" s="41">
        <f t="shared" si="24"/>
        <v>1013641523</v>
      </c>
      <c r="K61" s="41">
        <f t="shared" si="24"/>
        <v>278206865</v>
      </c>
      <c r="L61" s="41">
        <f t="shared" si="24"/>
        <v>473562159</v>
      </c>
      <c r="M61" s="41">
        <f t="shared" si="24"/>
        <v>433352650</v>
      </c>
      <c r="N61" s="41">
        <f t="shared" si="24"/>
        <v>40209509</v>
      </c>
      <c r="O61" s="41">
        <f t="shared" si="24"/>
        <v>522800288</v>
      </c>
      <c r="P61" s="41">
        <f t="shared" si="24"/>
        <v>412094261</v>
      </c>
      <c r="Q61" s="41">
        <f t="shared" si="24"/>
        <v>110706027</v>
      </c>
      <c r="R61" s="41">
        <f t="shared" si="24"/>
        <v>195335975</v>
      </c>
      <c r="S61" s="41">
        <f t="shared" si="24"/>
        <v>183272018</v>
      </c>
      <c r="T61" s="41">
        <f t="shared" si="24"/>
        <v>12063957</v>
      </c>
      <c r="U61" s="139">
        <f>F61*100/C61</f>
        <v>36.861026756674526</v>
      </c>
      <c r="V61" s="140">
        <f>G61*100/D61</f>
        <v>43.24957505590671</v>
      </c>
      <c r="W61" s="240">
        <f>H61*100/E61</f>
        <v>13.440918795769825</v>
      </c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7"/>
      <c r="AQ61" s="17"/>
      <c r="AR61" s="17"/>
      <c r="AS61" s="17"/>
      <c r="AT61" s="17"/>
      <c r="AU61" s="17"/>
      <c r="AV61" s="17"/>
      <c r="AW61" s="17"/>
    </row>
    <row r="62" spans="1:49" ht="3" customHeight="1" thickBot="1" thickTop="1">
      <c r="A62" s="230"/>
      <c r="B62" s="231"/>
      <c r="C62" s="232"/>
      <c r="D62" s="233"/>
      <c r="E62" s="233"/>
      <c r="F62" s="233"/>
      <c r="G62" s="233"/>
      <c r="H62" s="234"/>
      <c r="I62" s="232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5"/>
      <c r="V62" s="236"/>
      <c r="W62" s="237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7"/>
      <c r="AQ62" s="17"/>
      <c r="AR62" s="17"/>
      <c r="AS62" s="17"/>
      <c r="AT62" s="17"/>
      <c r="AU62" s="17"/>
      <c r="AV62" s="17"/>
      <c r="AW62" s="17"/>
    </row>
    <row r="63" spans="1:49" ht="28.5" customHeight="1" thickBot="1" thickTop="1">
      <c r="A63" s="260" t="s">
        <v>91</v>
      </c>
      <c r="B63" s="261"/>
      <c r="C63" s="77">
        <f>D63+E63</f>
        <v>177978350</v>
      </c>
      <c r="D63" s="78">
        <f>J63+P63</f>
        <v>177571350</v>
      </c>
      <c r="E63" s="78">
        <f>K63+Q63</f>
        <v>407000</v>
      </c>
      <c r="F63" s="79">
        <f>G63+H63</f>
        <v>75270366</v>
      </c>
      <c r="G63" s="78">
        <f>M63+S63</f>
        <v>74920366</v>
      </c>
      <c r="H63" s="80">
        <f>N63+T63</f>
        <v>350000</v>
      </c>
      <c r="I63" s="138">
        <f>J63+K63</f>
        <v>134550035</v>
      </c>
      <c r="J63" s="41">
        <v>134528035</v>
      </c>
      <c r="K63" s="41">
        <v>22000</v>
      </c>
      <c r="L63" s="108">
        <f>M63+N63</f>
        <v>55275155</v>
      </c>
      <c r="M63" s="41">
        <v>55275155</v>
      </c>
      <c r="N63" s="41">
        <v>0</v>
      </c>
      <c r="O63" s="41">
        <f>P63+Q63</f>
        <v>43428315</v>
      </c>
      <c r="P63" s="41">
        <v>43043315</v>
      </c>
      <c r="Q63" s="41">
        <v>385000</v>
      </c>
      <c r="R63" s="41">
        <f>S63+T63</f>
        <v>19995211</v>
      </c>
      <c r="S63" s="41">
        <v>19645211</v>
      </c>
      <c r="T63" s="41">
        <v>350000</v>
      </c>
      <c r="U63" s="189">
        <f>F63*100/C63</f>
        <v>42.29186639835688</v>
      </c>
      <c r="V63" s="190">
        <f>G63*100/D63</f>
        <v>42.19169702770182</v>
      </c>
      <c r="W63" s="191">
        <f>H63*100/E63</f>
        <v>85.995085995086</v>
      </c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</row>
    <row r="64" spans="1:49" ht="3.75" customHeight="1" thickBot="1" thickTop="1">
      <c r="A64" s="129"/>
      <c r="B64" s="130"/>
      <c r="C64" s="192"/>
      <c r="D64" s="193"/>
      <c r="E64" s="192"/>
      <c r="F64" s="194"/>
      <c r="G64" s="195"/>
      <c r="H64" s="192"/>
      <c r="I64" s="196"/>
      <c r="J64" s="197"/>
      <c r="K64" s="197"/>
      <c r="L64" s="198"/>
      <c r="M64" s="197"/>
      <c r="N64" s="196"/>
      <c r="O64" s="196"/>
      <c r="P64" s="196"/>
      <c r="Q64" s="197"/>
      <c r="R64" s="196"/>
      <c r="S64" s="196"/>
      <c r="T64" s="196"/>
      <c r="U64" s="199"/>
      <c r="V64" s="200"/>
      <c r="W64" s="201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</row>
    <row r="65" spans="1:48" ht="35.25" customHeight="1" thickBot="1" thickTop="1">
      <c r="A65" s="258" t="s">
        <v>90</v>
      </c>
      <c r="B65" s="259"/>
      <c r="C65" s="33">
        <f aca="true" t="shared" si="25" ref="C65:T65">C61+C63</f>
        <v>1992627026</v>
      </c>
      <c r="D65" s="83">
        <f t="shared" si="25"/>
        <v>1603307134</v>
      </c>
      <c r="E65" s="33">
        <f t="shared" si="25"/>
        <v>389319892</v>
      </c>
      <c r="F65" s="83">
        <f t="shared" si="25"/>
        <v>744168500</v>
      </c>
      <c r="G65" s="114">
        <f t="shared" si="25"/>
        <v>691545034</v>
      </c>
      <c r="H65" s="33">
        <f t="shared" si="25"/>
        <v>52623466</v>
      </c>
      <c r="I65" s="31">
        <f t="shared" si="25"/>
        <v>1426398423</v>
      </c>
      <c r="J65" s="83">
        <f t="shared" si="25"/>
        <v>1148169558</v>
      </c>
      <c r="K65" s="83">
        <f t="shared" si="25"/>
        <v>278228865</v>
      </c>
      <c r="L65" s="114">
        <f t="shared" si="25"/>
        <v>528837314</v>
      </c>
      <c r="M65" s="83">
        <f t="shared" si="25"/>
        <v>488627805</v>
      </c>
      <c r="N65" s="114">
        <f t="shared" si="25"/>
        <v>40209509</v>
      </c>
      <c r="O65" s="114">
        <f t="shared" si="25"/>
        <v>566228603</v>
      </c>
      <c r="P65" s="33">
        <f t="shared" si="25"/>
        <v>455137576</v>
      </c>
      <c r="Q65" s="83">
        <f t="shared" si="25"/>
        <v>111091027</v>
      </c>
      <c r="R65" s="114">
        <f t="shared" si="25"/>
        <v>215331186</v>
      </c>
      <c r="S65" s="114">
        <f t="shared" si="25"/>
        <v>202917229</v>
      </c>
      <c r="T65" s="33">
        <f t="shared" si="25"/>
        <v>12413957</v>
      </c>
      <c r="U65" s="81">
        <f>F65*100/C65</f>
        <v>37.346100915525774</v>
      </c>
      <c r="V65" s="82">
        <f>G65*100/D65</f>
        <v>43.132411709209045</v>
      </c>
      <c r="W65" s="168">
        <f>H65*100/E65</f>
        <v>13.516767851153109</v>
      </c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</row>
    <row r="66" spans="1:48" ht="3.75" customHeight="1" thickBot="1" thickTop="1">
      <c r="A66" s="184"/>
      <c r="B66" s="185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7"/>
      <c r="V66" s="187"/>
      <c r="W66" s="188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</row>
    <row r="67" spans="1:48" ht="5.25" customHeight="1" thickTop="1">
      <c r="A67" s="106"/>
      <c r="B67" s="107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4"/>
      <c r="V67" s="94"/>
      <c r="W67" s="94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</row>
    <row r="68" spans="1:48" ht="14.25">
      <c r="A68" s="17"/>
      <c r="B68" s="95" t="s">
        <v>99</v>
      </c>
      <c r="C68" s="17"/>
      <c r="D68" s="2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</row>
    <row r="69" spans="1:49" ht="12.75" customHeight="1">
      <c r="A69" s="22"/>
      <c r="B69" s="28"/>
      <c r="C69" s="22"/>
      <c r="D69" s="22"/>
      <c r="E69" s="22"/>
      <c r="F69" s="22"/>
      <c r="G69" s="22"/>
      <c r="H69" s="22"/>
      <c r="I69" s="20"/>
      <c r="J69" s="21"/>
      <c r="K69" s="19"/>
      <c r="L69" s="19"/>
      <c r="M69" s="20"/>
      <c r="N69" s="20"/>
      <c r="O69" s="20"/>
      <c r="P69" s="20"/>
      <c r="Q69" s="20"/>
      <c r="R69" s="20"/>
      <c r="S69" s="20"/>
      <c r="T69" s="20"/>
      <c r="U69" s="21"/>
      <c r="V69" s="21"/>
      <c r="W69" s="21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</row>
    <row r="70" spans="1:49" ht="15.75">
      <c r="A70" s="24"/>
      <c r="B70" s="67" t="s">
        <v>62</v>
      </c>
      <c r="C70" s="23"/>
      <c r="D70" s="251"/>
      <c r="E70" s="25"/>
      <c r="F70" s="20"/>
      <c r="G70" s="17"/>
      <c r="H70" s="17"/>
      <c r="I70" s="17"/>
      <c r="J70" s="17"/>
      <c r="K70" s="17"/>
      <c r="L70" s="20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</row>
    <row r="71" spans="1:49" ht="10.5" customHeight="1">
      <c r="A71" s="19"/>
      <c r="B71" s="24"/>
      <c r="D71" s="76" t="s">
        <v>63</v>
      </c>
      <c r="E71" s="30"/>
      <c r="F71" s="20"/>
      <c r="G71" s="17"/>
      <c r="H71" s="17"/>
      <c r="I71" s="17"/>
      <c r="J71" s="17"/>
      <c r="K71" s="17"/>
      <c r="L71" s="20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</row>
    <row r="72" spans="1:49" ht="14.25">
      <c r="A72" s="19"/>
      <c r="B72" s="61" t="s">
        <v>86</v>
      </c>
      <c r="D72" s="63">
        <v>1992627026</v>
      </c>
      <c r="E72" s="64">
        <v>100</v>
      </c>
      <c r="F72" s="53"/>
      <c r="G72" s="17"/>
      <c r="H72" s="17"/>
      <c r="I72" s="17"/>
      <c r="J72" s="17"/>
      <c r="K72" s="17"/>
      <c r="L72" s="20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</row>
    <row r="73" spans="1:49" ht="14.25">
      <c r="A73" s="19"/>
      <c r="B73" s="61" t="s">
        <v>97</v>
      </c>
      <c r="D73" s="63">
        <v>830261261</v>
      </c>
      <c r="E73" s="64">
        <v>41.7</v>
      </c>
      <c r="F73" s="53"/>
      <c r="G73" s="17"/>
      <c r="H73" s="17"/>
      <c r="I73" s="17"/>
      <c r="J73" s="17"/>
      <c r="K73" s="17"/>
      <c r="L73" s="20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</row>
    <row r="74" spans="1:49" ht="14.25">
      <c r="A74" s="17"/>
      <c r="B74" s="62" t="s">
        <v>98</v>
      </c>
      <c r="C74" s="26"/>
      <c r="D74" s="65">
        <v>744168500</v>
      </c>
      <c r="E74" s="66">
        <v>37.3</v>
      </c>
      <c r="F74" s="75" t="s">
        <v>64</v>
      </c>
      <c r="G74" s="17"/>
      <c r="H74" s="17"/>
      <c r="I74" s="17"/>
      <c r="J74" s="17"/>
      <c r="K74" s="17"/>
      <c r="L74" s="20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</row>
    <row r="75" spans="1:49" ht="5.25" customHeight="1">
      <c r="A75" s="17"/>
      <c r="B75" s="17"/>
      <c r="C75" s="17"/>
      <c r="D75" s="17"/>
      <c r="E75" s="17"/>
      <c r="F75" s="17"/>
      <c r="G75" s="17"/>
      <c r="H75" s="17"/>
      <c r="I75" s="2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</row>
    <row r="76" spans="1:49" ht="15">
      <c r="A76" s="17"/>
      <c r="B76" s="74" t="s">
        <v>100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</row>
    <row r="77" spans="1:48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</row>
    <row r="78" spans="1:48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</row>
    <row r="79" spans="1:48" ht="13.5" customHeight="1">
      <c r="A79" s="17"/>
      <c r="B79" s="250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</row>
    <row r="80" spans="1:48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</row>
    <row r="81" spans="1:48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</row>
    <row r="82" spans="1:48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</row>
    <row r="83" spans="1:48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</row>
    <row r="84" spans="1:48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</row>
    <row r="85" spans="1:48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</row>
    <row r="86" spans="1:48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</row>
    <row r="87" spans="1:48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</row>
    <row r="88" spans="1:48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</row>
    <row r="89" spans="1:48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</row>
    <row r="90" spans="1:48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</row>
    <row r="91" spans="1:48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</row>
    <row r="92" spans="1:48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</row>
    <row r="93" spans="1:48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</row>
    <row r="94" spans="1:48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</row>
    <row r="95" spans="1:48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</row>
    <row r="96" spans="1:48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</row>
    <row r="97" spans="1:48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</row>
    <row r="98" spans="1:48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</row>
    <row r="99" spans="1:48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</row>
    <row r="100" spans="1:48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</row>
    <row r="101" spans="1:48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</row>
    <row r="102" spans="1:48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</row>
    <row r="103" spans="1:48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</row>
    <row r="104" spans="1:48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</row>
    <row r="105" spans="1:48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</row>
    <row r="106" spans="1:48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</row>
    <row r="107" spans="1:48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</row>
    <row r="108" spans="1:48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</row>
    <row r="109" spans="1:48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</row>
    <row r="110" spans="1:48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</row>
    <row r="111" spans="1:48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</row>
    <row r="112" spans="1:48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</row>
    <row r="113" spans="1:48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</row>
    <row r="114" spans="1:48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</row>
    <row r="115" spans="1:48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</row>
    <row r="116" spans="1:48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</row>
    <row r="117" spans="1:48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</row>
    <row r="118" spans="1:48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</row>
    <row r="119" spans="1:48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</row>
    <row r="120" spans="1:48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</row>
    <row r="121" spans="1:48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</row>
    <row r="122" spans="1:48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</row>
    <row r="123" spans="1:48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</row>
    <row r="124" spans="1:48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</row>
    <row r="125" spans="1:48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</row>
    <row r="126" spans="1:48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</row>
    <row r="127" spans="1:48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</row>
    <row r="128" spans="1:48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</row>
    <row r="129" spans="1:48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</row>
    <row r="130" spans="1:48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</row>
    <row r="131" spans="1:48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</row>
    <row r="132" spans="1:48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</row>
    <row r="133" spans="1:48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</row>
    <row r="134" spans="1:48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</row>
    <row r="135" spans="1:48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</row>
    <row r="136" spans="1:48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</row>
    <row r="137" spans="1:48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</row>
    <row r="138" spans="1:48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</row>
    <row r="139" spans="1:48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</row>
    <row r="140" spans="1:48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</row>
    <row r="141" spans="1:48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</row>
    <row r="142" spans="1:48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</row>
    <row r="143" spans="1:48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</row>
    <row r="144" spans="1:48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</row>
    <row r="145" spans="1:48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</row>
    <row r="146" spans="1:48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</row>
    <row r="147" spans="1:48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</row>
    <row r="148" spans="1:48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</row>
    <row r="149" spans="1:48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</row>
    <row r="150" spans="1:48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</row>
    <row r="151" spans="1:48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</row>
    <row r="152" spans="1:48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</row>
    <row r="153" spans="1:48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</row>
    <row r="154" spans="1:48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</row>
    <row r="155" spans="1:48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</row>
    <row r="156" spans="1:48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</row>
    <row r="157" spans="1:48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</row>
    <row r="158" spans="1:48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</row>
    <row r="159" spans="1:48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</row>
    <row r="160" spans="1:48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</row>
    <row r="161" spans="1:48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</row>
    <row r="162" spans="1:48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</row>
    <row r="163" spans="1:48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</row>
    <row r="164" spans="1:48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</row>
    <row r="165" spans="1:48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</row>
    <row r="166" spans="1:48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</row>
    <row r="167" spans="1:48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</row>
    <row r="168" spans="1:48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</row>
    <row r="169" spans="1:48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</row>
    <row r="170" spans="1:48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</row>
    <row r="171" spans="1:48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</row>
    <row r="172" spans="1:48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</row>
    <row r="173" spans="1:48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</row>
    <row r="174" spans="1:48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</row>
    <row r="175" spans="1:48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</row>
    <row r="176" spans="1:48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</row>
    <row r="177" spans="1:48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</row>
    <row r="178" spans="1:48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</row>
    <row r="179" spans="1:48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</row>
    <row r="180" spans="1:48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</row>
    <row r="181" spans="1:48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</row>
    <row r="182" spans="1:48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</row>
    <row r="183" spans="1:48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</row>
    <row r="184" spans="1:48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</row>
    <row r="185" spans="1:48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</row>
    <row r="186" spans="1:48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</row>
    <row r="187" spans="1:48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</row>
    <row r="188" spans="1:48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</row>
    <row r="189" spans="1:48" ht="12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</row>
    <row r="190" spans="1:48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</row>
    <row r="191" spans="1:48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</row>
    <row r="192" spans="1:48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</row>
    <row r="193" spans="1:48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</row>
    <row r="194" spans="1:48" ht="12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</row>
    <row r="195" spans="1:48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</row>
    <row r="196" spans="1:48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</row>
    <row r="197" spans="1:48" ht="12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</row>
    <row r="198" spans="1:48" ht="12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</row>
    <row r="199" spans="1:48" ht="12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</row>
    <row r="200" spans="1:48" ht="12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</row>
    <row r="201" spans="1:48" ht="12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</row>
    <row r="202" spans="1:48" ht="12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</row>
    <row r="203" spans="1:48" ht="12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</row>
    <row r="204" spans="1:48" ht="12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</row>
    <row r="205" spans="1:48" ht="12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</row>
  </sheetData>
  <sheetProtection password="C92E" sheet="1" objects="1" scenarios="1"/>
  <mergeCells count="9">
    <mergeCell ref="A2:W2"/>
    <mergeCell ref="A61:B61"/>
    <mergeCell ref="A53:B53"/>
    <mergeCell ref="A65:B65"/>
    <mergeCell ref="A63:B63"/>
    <mergeCell ref="A55:B55"/>
    <mergeCell ref="A57:B57"/>
    <mergeCell ref="A58:B58"/>
    <mergeCell ref="C4:H4"/>
  </mergeCells>
  <printOptions/>
  <pageMargins left="0" right="0" top="0" bottom="0" header="0" footer="0"/>
  <pageSetup fitToHeight="2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UMŁ</dc:creator>
  <cp:keywords/>
  <dc:description/>
  <cp:lastModifiedBy>uml</cp:lastModifiedBy>
  <cp:lastPrinted>2006-04-24T06:11:34Z</cp:lastPrinted>
  <dcterms:created xsi:type="dcterms:W3CDTF">2003-03-21T11:43:44Z</dcterms:created>
  <dcterms:modified xsi:type="dcterms:W3CDTF">2006-04-25T13:19:31Z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