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1115" windowHeight="5880" tabRatio="540" activeTab="0"/>
  </bookViews>
  <sheets>
    <sheet name="  M-c    IX   - o. " sheetId="1" r:id="rId1"/>
    <sheet name="Arkusz3" sheetId="2" r:id="rId2"/>
    <sheet name="Arkusz4" sheetId="3" r:id="rId3"/>
    <sheet name="Arkusz2" sheetId="4" r:id="rId4"/>
    <sheet name="Arkusz7" sheetId="5" r:id="rId5"/>
    <sheet name="Arkusz6" sheetId="6" r:id="rId6"/>
    <sheet name="Arkusz1" sheetId="7" r:id="rId7"/>
  </sheets>
  <definedNames>
    <definedName name="Z_84373D80_345B_11D7_815E_0050045409A4_.wvu.Rows" localSheetId="0" hidden="1">'  M-c    IX   - o. '!#REF!,'  M-c    IX   - o. '!#REF!,'  M-c    IX   - o. '!#REF!</definedName>
  </definedNames>
  <calcPr fullCalcOnLoad="1"/>
</workbook>
</file>

<file path=xl/sharedStrings.xml><?xml version="1.0" encoding="utf-8"?>
<sst xmlns="http://schemas.openxmlformats.org/spreadsheetml/2006/main" count="133" uniqueCount="102">
  <si>
    <t>w złotych</t>
  </si>
  <si>
    <t>OGÓŁEM</t>
  </si>
  <si>
    <t>GMINA</t>
  </si>
  <si>
    <t>POWIAT</t>
  </si>
  <si>
    <t xml:space="preserve">    % wykonania</t>
  </si>
  <si>
    <t>Dz.</t>
  </si>
  <si>
    <t xml:space="preserve"> z  tego :</t>
  </si>
  <si>
    <t xml:space="preserve">   z  tego :</t>
  </si>
  <si>
    <t>wydatków ogółem</t>
  </si>
  <si>
    <t>bieżące</t>
  </si>
  <si>
    <t>majątkowe</t>
  </si>
  <si>
    <t xml:space="preserve">    bieżące</t>
  </si>
  <si>
    <t>(6:3)</t>
  </si>
  <si>
    <t>(7:4)</t>
  </si>
  <si>
    <t>(8:5)</t>
  </si>
  <si>
    <t>010</t>
  </si>
  <si>
    <t>Rolnictwo i łowiectwo</t>
  </si>
  <si>
    <t xml:space="preserve">        -</t>
  </si>
  <si>
    <t>020</t>
  </si>
  <si>
    <t>Leśnictwo</t>
  </si>
  <si>
    <t>050</t>
  </si>
  <si>
    <t>Rybołówstwo i rybactwo</t>
  </si>
  <si>
    <t>400</t>
  </si>
  <si>
    <t>Wytwarzanie i zaopatrywanie w energię</t>
  </si>
  <si>
    <t>elektryczną, gaz i wodę</t>
  </si>
  <si>
    <t>500</t>
  </si>
  <si>
    <t xml:space="preserve">Handel </t>
  </si>
  <si>
    <t>600</t>
  </si>
  <si>
    <t>Transport i łączność</t>
  </si>
  <si>
    <t>w tym:</t>
  </si>
  <si>
    <t xml:space="preserve">      -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</si>
  <si>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</si>
  <si>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</si>
  <si>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</si>
  <si>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</si>
  <si>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</si>
  <si>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</si>
  <si>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</si>
  <si>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</si>
  <si>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754</t>
  </si>
  <si>
    <t xml:space="preserve">Bezpieczeństwo publiczne i ochrona </t>
  </si>
  <si>
    <t>przeciwpożarowa</t>
  </si>
  <si>
    <t>757</t>
  </si>
  <si>
    <t>Obsługa długu publicznego</t>
  </si>
  <si>
    <t>758</t>
  </si>
  <si>
    <t>Różne rozliczenia</t>
  </si>
  <si>
    <t>801</t>
  </si>
  <si>
    <t>Oświata i wychowanie</t>
  </si>
  <si>
    <t>851</t>
  </si>
  <si>
    <t>Ochrona zdrowia</t>
  </si>
  <si>
    <t>853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</si>
  <si>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</si>
  <si>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</si>
  <si>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</si>
  <si>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</si>
  <si>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</si>
  <si>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</si>
  <si>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925</t>
  </si>
  <si>
    <t>naturalne obszary i obiekty chronionej przyrody</t>
  </si>
  <si>
    <t>926</t>
  </si>
  <si>
    <t>Kultura fizyczna i sport</t>
  </si>
  <si>
    <t>Wydatki  gminy  i  powiatu</t>
  </si>
  <si>
    <t>zł</t>
  </si>
  <si>
    <t>% budżetu</t>
  </si>
  <si>
    <t>Ogrody botaniczne i zoologiczne oraz</t>
  </si>
  <si>
    <t xml:space="preserve">    z  tego :</t>
  </si>
  <si>
    <t xml:space="preserve">      z  tego :</t>
  </si>
  <si>
    <t>z  tego :</t>
  </si>
  <si>
    <t xml:space="preserve">   Nazwa  działu</t>
  </si>
  <si>
    <t>852</t>
  </si>
  <si>
    <t>Pozostałe zadania w zakresie polityki społecznej</t>
  </si>
  <si>
    <t>756</t>
  </si>
  <si>
    <t>Dochody od osób prawnych, od osób fizycznych</t>
  </si>
  <si>
    <t>i od innych jedn.nie posiadających osobowości</t>
  </si>
  <si>
    <t>prawnej oraz wydatki związane z ich poborem</t>
  </si>
  <si>
    <t xml:space="preserve"> -  lokalny transport zbiorowy</t>
  </si>
  <si>
    <t xml:space="preserve"> - gospodarka odpadami komunalnymi w Łodzi</t>
  </si>
  <si>
    <t>Pomoc społeczna</t>
  </si>
  <si>
    <t>Budżet uchwalony na  2005 rok</t>
  </si>
  <si>
    <t xml:space="preserve"> - z organami administracji rządowej</t>
  </si>
  <si>
    <t xml:space="preserve"> - między jednostkami samorządu terytorialnego</t>
  </si>
  <si>
    <t xml:space="preserve">      Razem wydatki własne    </t>
  </si>
  <si>
    <t xml:space="preserve">      Ogółem wydatki </t>
  </si>
  <si>
    <t>III. Zadania z zakresu administracji rządowej</t>
  </si>
  <si>
    <t>II.  Zadania wykonywane na podstawie porozumień</t>
  </si>
  <si>
    <t xml:space="preserve">   Razem wydatki własne i z porozumień   </t>
  </si>
  <si>
    <t>I. Wydatki własne</t>
  </si>
  <si>
    <t>Plan na  7 m-cy  2005 r.</t>
  </si>
  <si>
    <t>Wykonanie  za  7 m-cy  2005 r.</t>
  </si>
  <si>
    <t xml:space="preserve"> Niewykonanie  wydatków  w kwocie            zł, tj. o       punktu procentowego w stosunku do planu na  7 m-cy  2005 r.</t>
  </si>
  <si>
    <t>Budżet po zmianach</t>
  </si>
  <si>
    <t>751</t>
  </si>
  <si>
    <t>Urzędy nacz.org.władzy państw.,kontr.i ochr.prawa oraz sąd.</t>
  </si>
  <si>
    <t>2007 roku</t>
  </si>
  <si>
    <t>na 2007 rok</t>
  </si>
  <si>
    <t>720</t>
  </si>
  <si>
    <t>Informatyka</t>
  </si>
  <si>
    <t xml:space="preserve"> -  wynagrodzenia osobowe  pracowników</t>
  </si>
  <si>
    <t xml:space="preserve"> - oczyszczanie ścieków w Łodzi  </t>
  </si>
  <si>
    <t xml:space="preserve">                                                                Wykonanie wydatków  budżetu Miasta Łodzi za okres od   1.01  do  30.09.2007r.</t>
  </si>
  <si>
    <t>Wykonanie  za  9 m-cy</t>
  </si>
  <si>
    <t>Łódź, dnia 20.10.2007r.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</si>
</sst>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b/>
      <sz val="22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 style="thin"/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 style="double"/>
      <top>
        <color indexed="63"/>
      </top>
      <bottom style="dashDotDot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ashDotDot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ashDotDot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ashDotDot"/>
    </border>
    <border>
      <left>
        <color indexed="63"/>
      </left>
      <right style="thick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>
        <color indexed="63"/>
      </left>
      <right style="thick"/>
      <top style="double"/>
      <bottom style="double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DotDot"/>
    </border>
    <border>
      <left style="thick"/>
      <right>
        <color indexed="63"/>
      </right>
      <top style="dashDotDot"/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ashDotDot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double"/>
      <bottom style="dashDotDot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DotDot"/>
    </border>
    <border>
      <left style="medium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9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Continuous" vertical="top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3" fontId="11" fillId="0" borderId="6" xfId="0" applyNumberFormat="1" applyFont="1" applyBorder="1" applyAlignment="1">
      <alignment/>
    </xf>
    <xf numFmtId="164" fontId="11" fillId="0" borderId="6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23" xfId="0" applyFont="1" applyBorder="1" applyAlignment="1">
      <alignment horizontal="centerContinuous" wrapText="1"/>
    </xf>
    <xf numFmtId="0" fontId="8" fillId="0" borderId="7" xfId="0" applyFont="1" applyBorder="1" applyAlignment="1">
      <alignment horizontal="centerContinuous" vertical="top"/>
    </xf>
    <xf numFmtId="0" fontId="8" fillId="0" borderId="6" xfId="0" applyFont="1" applyBorder="1" applyAlignment="1">
      <alignment horizontal="centerContinuous" vertical="top"/>
    </xf>
    <xf numFmtId="0" fontId="8" fillId="0" borderId="0" xfId="0" applyFont="1" applyAlignment="1">
      <alignment/>
    </xf>
    <xf numFmtId="3" fontId="11" fillId="0" borderId="6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164" fontId="0" fillId="0" borderId="2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0" fillId="0" borderId="9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3" fontId="0" fillId="0" borderId="3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7" xfId="0" applyFont="1" applyBorder="1" applyAlignment="1">
      <alignment horizontal="left" vertical="top"/>
    </xf>
    <xf numFmtId="0" fontId="0" fillId="0" borderId="38" xfId="0" applyBorder="1" applyAlignment="1">
      <alignment/>
    </xf>
    <xf numFmtId="0" fontId="9" fillId="0" borderId="39" xfId="0" applyFont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37" xfId="0" applyFont="1" applyBorder="1" applyAlignment="1">
      <alignment/>
    </xf>
    <xf numFmtId="0" fontId="11" fillId="0" borderId="40" xfId="0" applyFont="1" applyBorder="1" applyAlignment="1">
      <alignment/>
    </xf>
    <xf numFmtId="0" fontId="4" fillId="0" borderId="37" xfId="0" applyFont="1" applyBorder="1" applyAlignment="1">
      <alignment/>
    </xf>
    <xf numFmtId="0" fontId="11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37" xfId="0" applyFont="1" applyBorder="1" applyAlignment="1">
      <alignment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11" fillId="0" borderId="9" xfId="0" applyNumberFormat="1" applyFont="1" applyBorder="1" applyAlignment="1">
      <alignment vertical="center"/>
    </xf>
    <xf numFmtId="0" fontId="17" fillId="0" borderId="44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 horizontal="right"/>
    </xf>
    <xf numFmtId="3" fontId="12" fillId="0" borderId="10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vertical="center"/>
    </xf>
    <xf numFmtId="164" fontId="11" fillId="0" borderId="32" xfId="0" applyNumberFormat="1" applyFont="1" applyBorder="1" applyAlignment="1">
      <alignment vertical="center"/>
    </xf>
    <xf numFmtId="0" fontId="5" fillId="0" borderId="46" xfId="0" applyFont="1" applyBorder="1" applyAlignment="1">
      <alignment horizontal="centerContinuous"/>
    </xf>
    <xf numFmtId="0" fontId="0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164" fontId="0" fillId="0" borderId="48" xfId="0" applyNumberFormat="1" applyFont="1" applyBorder="1" applyAlignment="1">
      <alignment/>
    </xf>
    <xf numFmtId="164" fontId="0" fillId="0" borderId="49" xfId="0" applyNumberFormat="1" applyFont="1" applyBorder="1" applyAlignment="1">
      <alignment/>
    </xf>
    <xf numFmtId="164" fontId="0" fillId="0" borderId="50" xfId="0" applyNumberFormat="1" applyFont="1" applyBorder="1" applyAlignment="1">
      <alignment/>
    </xf>
    <xf numFmtId="164" fontId="0" fillId="0" borderId="51" xfId="0" applyNumberFormat="1" applyFont="1" applyBorder="1" applyAlignment="1">
      <alignment/>
    </xf>
    <xf numFmtId="164" fontId="9" fillId="0" borderId="48" xfId="0" applyNumberFormat="1" applyFont="1" applyBorder="1" applyAlignment="1">
      <alignment/>
    </xf>
    <xf numFmtId="164" fontId="0" fillId="0" borderId="48" xfId="0" applyNumberFormat="1" applyFont="1" applyBorder="1" applyAlignment="1">
      <alignment vertical="center"/>
    </xf>
    <xf numFmtId="164" fontId="11" fillId="0" borderId="48" xfId="0" applyNumberFormat="1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53" xfId="0" applyBorder="1" applyAlignment="1">
      <alignment horizontal="center"/>
    </xf>
    <xf numFmtId="0" fontId="8" fillId="0" borderId="54" xfId="0" applyFont="1" applyBorder="1" applyAlignment="1">
      <alignment horizontal="centerContinuous" vertical="center" wrapText="1"/>
    </xf>
    <xf numFmtId="0" fontId="8" fillId="0" borderId="55" xfId="0" applyFont="1" applyBorder="1" applyAlignment="1">
      <alignment horizontal="centerContinuous" vertical="center" wrapText="1"/>
    </xf>
    <xf numFmtId="0" fontId="16" fillId="0" borderId="56" xfId="0" applyFont="1" applyBorder="1" applyAlignment="1">
      <alignment horizontal="centerContinuous" vertical="center" wrapText="1"/>
    </xf>
    <xf numFmtId="0" fontId="8" fillId="0" borderId="54" xfId="0" applyFont="1" applyBorder="1" applyAlignment="1">
      <alignment horizontal="centerContinuous" vertical="center"/>
    </xf>
    <xf numFmtId="0" fontId="11" fillId="0" borderId="56" xfId="0" applyFont="1" applyBorder="1" applyAlignment="1">
      <alignment horizontal="centerContinuous"/>
    </xf>
    <xf numFmtId="0" fontId="4" fillId="0" borderId="55" xfId="0" applyFont="1" applyBorder="1" applyAlignment="1">
      <alignment horizontal="centerContinuous"/>
    </xf>
    <xf numFmtId="0" fontId="5" fillId="0" borderId="57" xfId="0" applyFont="1" applyBorder="1" applyAlignment="1">
      <alignment horizontal="centerContinuous"/>
    </xf>
    <xf numFmtId="0" fontId="9" fillId="0" borderId="58" xfId="0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12" fillId="0" borderId="59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17" fillId="0" borderId="61" xfId="0" applyFont="1" applyBorder="1" applyAlignment="1">
      <alignment horizontal="left" vertical="center" wrapText="1"/>
    </xf>
    <xf numFmtId="49" fontId="8" fillId="0" borderId="62" xfId="0" applyNumberFormat="1" applyFont="1" applyBorder="1" applyAlignment="1">
      <alignment horizontal="center" vertical="center"/>
    </xf>
    <xf numFmtId="0" fontId="15" fillId="0" borderId="63" xfId="0" applyFont="1" applyBorder="1" applyAlignment="1">
      <alignment horizontal="left" vertical="center"/>
    </xf>
    <xf numFmtId="3" fontId="0" fillId="0" borderId="63" xfId="0" applyNumberFormat="1" applyFont="1" applyBorder="1" applyAlignment="1">
      <alignment vertical="center"/>
    </xf>
    <xf numFmtId="164" fontId="0" fillId="0" borderId="63" xfId="0" applyNumberFormat="1" applyFont="1" applyBorder="1" applyAlignment="1">
      <alignment vertical="center"/>
    </xf>
    <xf numFmtId="164" fontId="0" fillId="0" borderId="6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48" xfId="0" applyNumberFormat="1" applyFont="1" applyBorder="1" applyAlignment="1">
      <alignment vertical="center"/>
    </xf>
    <xf numFmtId="3" fontId="0" fillId="0" borderId="65" xfId="0" applyNumberFormat="1" applyFont="1" applyBorder="1" applyAlignment="1">
      <alignment horizontal="right" vertical="center"/>
    </xf>
    <xf numFmtId="3" fontId="0" fillId="0" borderId="66" xfId="0" applyNumberFormat="1" applyFont="1" applyBorder="1" applyAlignment="1">
      <alignment horizontal="right" vertical="center"/>
    </xf>
    <xf numFmtId="3" fontId="0" fillId="0" borderId="67" xfId="0" applyNumberFormat="1" applyFont="1" applyBorder="1" applyAlignment="1">
      <alignment horizontal="right"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65" xfId="0" applyNumberFormat="1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3" fontId="0" fillId="0" borderId="68" xfId="0" applyNumberFormat="1" applyFont="1" applyBorder="1" applyAlignment="1">
      <alignment vertical="center"/>
    </xf>
    <xf numFmtId="164" fontId="0" fillId="0" borderId="67" xfId="0" applyNumberFormat="1" applyFont="1" applyBorder="1" applyAlignment="1">
      <alignment vertical="center"/>
    </xf>
    <xf numFmtId="164" fontId="0" fillId="0" borderId="66" xfId="0" applyNumberFormat="1" applyFont="1" applyBorder="1" applyAlignment="1">
      <alignment vertical="center"/>
    </xf>
    <xf numFmtId="164" fontId="0" fillId="0" borderId="69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49" fontId="7" fillId="0" borderId="70" xfId="0" applyNumberFormat="1" applyFont="1" applyBorder="1" applyAlignment="1">
      <alignment horizontal="center"/>
    </xf>
    <xf numFmtId="0" fontId="9" fillId="0" borderId="71" xfId="0" applyFont="1" applyBorder="1" applyAlignment="1">
      <alignment/>
    </xf>
    <xf numFmtId="0" fontId="11" fillId="0" borderId="14" xfId="0" applyFont="1" applyBorder="1" applyAlignment="1">
      <alignment horizontal="right"/>
    </xf>
    <xf numFmtId="3" fontId="12" fillId="0" borderId="13" xfId="0" applyNumberFormat="1" applyFont="1" applyBorder="1" applyAlignment="1">
      <alignment vertical="center"/>
    </xf>
    <xf numFmtId="3" fontId="12" fillId="0" borderId="72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164" fontId="9" fillId="0" borderId="52" xfId="0" applyNumberFormat="1" applyFont="1" applyBorder="1" applyAlignment="1">
      <alignment/>
    </xf>
    <xf numFmtId="0" fontId="15" fillId="0" borderId="70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/>
    </xf>
    <xf numFmtId="3" fontId="0" fillId="0" borderId="73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49" fontId="12" fillId="0" borderId="70" xfId="0" applyNumberFormat="1" applyFont="1" applyBorder="1" applyAlignment="1">
      <alignment horizontal="center"/>
    </xf>
    <xf numFmtId="0" fontId="11" fillId="0" borderId="71" xfId="0" applyFont="1" applyBorder="1" applyAlignment="1">
      <alignment/>
    </xf>
    <xf numFmtId="3" fontId="0" fillId="0" borderId="7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52" xfId="0" applyNumberFormat="1" applyFont="1" applyBorder="1" applyAlignment="1">
      <alignment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73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1" fillId="0" borderId="52" xfId="0" applyNumberFormat="1" applyFont="1" applyBorder="1" applyAlignment="1">
      <alignment vertical="center"/>
    </xf>
    <xf numFmtId="3" fontId="11" fillId="0" borderId="75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0" fillId="0" borderId="76" xfId="0" applyBorder="1" applyAlignment="1">
      <alignment/>
    </xf>
    <xf numFmtId="0" fontId="8" fillId="0" borderId="77" xfId="0" applyFont="1" applyBorder="1" applyAlignment="1">
      <alignment horizontal="centerContinuous" vertical="top"/>
    </xf>
    <xf numFmtId="0" fontId="0" fillId="0" borderId="78" xfId="0" applyBorder="1" applyAlignment="1">
      <alignment/>
    </xf>
    <xf numFmtId="0" fontId="9" fillId="0" borderId="79" xfId="0" applyFont="1" applyBorder="1" applyAlignment="1">
      <alignment horizontal="center"/>
    </xf>
    <xf numFmtId="0" fontId="0" fillId="0" borderId="77" xfId="0" applyBorder="1" applyAlignment="1">
      <alignment/>
    </xf>
    <xf numFmtId="49" fontId="11" fillId="0" borderId="77" xfId="0" applyNumberFormat="1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4" fontId="9" fillId="0" borderId="0" xfId="0" applyNumberFormat="1" applyFont="1" applyAlignment="1">
      <alignment/>
    </xf>
    <xf numFmtId="164" fontId="0" fillId="0" borderId="81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right"/>
    </xf>
    <xf numFmtId="164" fontId="0" fillId="0" borderId="82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9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18" fillId="0" borderId="71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 wrapText="1"/>
    </xf>
    <xf numFmtId="0" fontId="17" fillId="0" borderId="83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6" fillId="0" borderId="8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5"/>
  <sheetViews>
    <sheetView showGridLines="0" tabSelected="1" workbookViewId="0" topLeftCell="A4">
      <pane xSplit="2" ySplit="4" topLeftCell="F59" activePane="bottomRight" state="frozen"/>
      <selection pane="topLeft" activeCell="A4" sqref="A4"/>
      <selection pane="topRight" activeCell="C4" sqref="C4"/>
      <selection pane="bottomLeft" activeCell="A8" sqref="A8"/>
      <selection pane="bottomRight" activeCell="F69" sqref="F69"/>
    </sheetView>
  </sheetViews>
  <sheetFormatPr defaultColWidth="9.00390625" defaultRowHeight="12.75"/>
  <cols>
    <col min="1" max="1" width="5.25390625" style="0" customWidth="1"/>
    <col min="2" max="2" width="53.875" style="0" customWidth="1"/>
    <col min="3" max="3" width="14.25390625" style="0" customWidth="1"/>
    <col min="4" max="4" width="12.625" style="0" customWidth="1"/>
    <col min="5" max="5" width="11.875" style="0" customWidth="1"/>
    <col min="6" max="6" width="12.75390625" style="0" customWidth="1"/>
    <col min="7" max="7" width="12.875" style="0" customWidth="1"/>
    <col min="8" max="8" width="11.25390625" style="0" customWidth="1"/>
    <col min="9" max="9" width="14.375" style="0" customWidth="1"/>
    <col min="10" max="10" width="13.00390625" style="0" customWidth="1"/>
    <col min="11" max="11" width="11.625" style="0" customWidth="1"/>
    <col min="12" max="12" width="12.75390625" style="0" customWidth="1"/>
    <col min="13" max="13" width="12.00390625" style="0" customWidth="1"/>
    <col min="14" max="14" width="11.25390625" style="0" customWidth="1"/>
    <col min="15" max="15" width="13.125" style="0" customWidth="1"/>
    <col min="16" max="16" width="11.625" style="0" customWidth="1"/>
    <col min="17" max="17" width="11.25390625" style="0" customWidth="1"/>
    <col min="18" max="18" width="12.25390625" style="0" customWidth="1"/>
    <col min="19" max="19" width="11.25390625" style="0" customWidth="1"/>
    <col min="20" max="20" width="10.875" style="0" customWidth="1"/>
    <col min="21" max="21" width="5.75390625" style="0" customWidth="1"/>
    <col min="22" max="22" width="6.125" style="0" customWidth="1"/>
    <col min="23" max="23" width="5.625" style="0" customWidth="1"/>
  </cols>
  <sheetData>
    <row r="1" ht="41.25" customHeight="1">
      <c r="A1" s="68" t="s">
        <v>99</v>
      </c>
    </row>
    <row r="2" spans="1:23" ht="18.7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</row>
    <row r="3" spans="2:23" ht="14.25" customHeight="1" thickBot="1">
      <c r="B3" s="46"/>
      <c r="C3" s="4"/>
      <c r="D3" s="4"/>
      <c r="E3" s="4"/>
      <c r="F3" s="4"/>
      <c r="G3" s="4"/>
      <c r="H3" s="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54" t="s">
        <v>0</v>
      </c>
      <c r="U3" s="3"/>
      <c r="V3" s="3"/>
      <c r="W3" s="3"/>
    </row>
    <row r="4" spans="1:23" ht="26.25" customHeight="1" thickTop="1">
      <c r="A4" s="233"/>
      <c r="B4" s="161"/>
      <c r="C4" s="260" t="s">
        <v>1</v>
      </c>
      <c r="D4" s="261"/>
      <c r="E4" s="261"/>
      <c r="F4" s="261"/>
      <c r="G4" s="261"/>
      <c r="H4" s="262"/>
      <c r="I4" s="164" t="s">
        <v>2</v>
      </c>
      <c r="J4" s="165"/>
      <c r="K4" s="162"/>
      <c r="L4" s="163"/>
      <c r="M4" s="163"/>
      <c r="N4" s="165"/>
      <c r="O4" s="164" t="s">
        <v>3</v>
      </c>
      <c r="P4" s="165"/>
      <c r="Q4" s="162"/>
      <c r="R4" s="163"/>
      <c r="S4" s="163"/>
      <c r="T4" s="165"/>
      <c r="U4" s="166" t="s">
        <v>4</v>
      </c>
      <c r="V4" s="167"/>
      <c r="W4" s="168"/>
    </row>
    <row r="5" spans="1:23" ht="31.5" customHeight="1">
      <c r="A5" s="234" t="s">
        <v>5</v>
      </c>
      <c r="B5" s="114" t="s">
        <v>68</v>
      </c>
      <c r="C5" s="93" t="s">
        <v>90</v>
      </c>
      <c r="D5" s="5" t="s">
        <v>66</v>
      </c>
      <c r="E5" s="2"/>
      <c r="F5" s="69" t="s">
        <v>100</v>
      </c>
      <c r="G5" s="29" t="s">
        <v>67</v>
      </c>
      <c r="H5" s="7"/>
      <c r="I5" s="93" t="s">
        <v>90</v>
      </c>
      <c r="J5" s="5" t="s">
        <v>7</v>
      </c>
      <c r="K5" s="2"/>
      <c r="L5" s="69" t="s">
        <v>100</v>
      </c>
      <c r="M5" s="29" t="s">
        <v>67</v>
      </c>
      <c r="N5" s="8"/>
      <c r="O5" s="93" t="s">
        <v>90</v>
      </c>
      <c r="P5" s="5" t="s">
        <v>65</v>
      </c>
      <c r="Q5" s="2"/>
      <c r="R5" s="69" t="s">
        <v>100</v>
      </c>
      <c r="S5" s="6" t="s">
        <v>6</v>
      </c>
      <c r="T5" s="9"/>
      <c r="U5" s="47" t="s">
        <v>8</v>
      </c>
      <c r="V5" s="10"/>
      <c r="W5" s="149"/>
    </row>
    <row r="6" spans="1:23" ht="23.25" customHeight="1">
      <c r="A6" s="235"/>
      <c r="B6" s="115"/>
      <c r="C6" s="71" t="s">
        <v>94</v>
      </c>
      <c r="D6" s="48" t="s">
        <v>9</v>
      </c>
      <c r="E6" s="48" t="s">
        <v>10</v>
      </c>
      <c r="F6" s="70" t="s">
        <v>93</v>
      </c>
      <c r="G6" s="49" t="s">
        <v>9</v>
      </c>
      <c r="H6" s="50" t="s">
        <v>10</v>
      </c>
      <c r="I6" s="71" t="s">
        <v>94</v>
      </c>
      <c r="J6" s="244" t="s">
        <v>9</v>
      </c>
      <c r="K6" s="48" t="s">
        <v>10</v>
      </c>
      <c r="L6" s="70" t="s">
        <v>93</v>
      </c>
      <c r="M6" s="49" t="s">
        <v>9</v>
      </c>
      <c r="N6" s="51" t="s">
        <v>10</v>
      </c>
      <c r="O6" s="71" t="s">
        <v>94</v>
      </c>
      <c r="P6" s="48" t="s">
        <v>9</v>
      </c>
      <c r="Q6" s="48" t="s">
        <v>10</v>
      </c>
      <c r="R6" s="70" t="s">
        <v>93</v>
      </c>
      <c r="S6" s="55" t="s">
        <v>11</v>
      </c>
      <c r="T6" s="48" t="s">
        <v>10</v>
      </c>
      <c r="U6" s="11" t="s">
        <v>12</v>
      </c>
      <c r="V6" s="12" t="s">
        <v>13</v>
      </c>
      <c r="W6" s="150" t="s">
        <v>14</v>
      </c>
    </row>
    <row r="7" spans="1:23" ht="14.25" customHeight="1" thickBot="1">
      <c r="A7" s="236">
        <v>1</v>
      </c>
      <c r="B7" s="116">
        <v>2</v>
      </c>
      <c r="C7" s="57">
        <v>3</v>
      </c>
      <c r="D7" s="58">
        <v>4</v>
      </c>
      <c r="E7" s="57">
        <v>5</v>
      </c>
      <c r="F7" s="59">
        <v>6</v>
      </c>
      <c r="G7" s="59">
        <v>7</v>
      </c>
      <c r="H7" s="56">
        <v>8</v>
      </c>
      <c r="I7" s="59">
        <v>9</v>
      </c>
      <c r="J7" s="59">
        <v>10</v>
      </c>
      <c r="K7" s="59">
        <v>11</v>
      </c>
      <c r="L7" s="58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60">
        <v>22</v>
      </c>
      <c r="W7" s="151">
        <v>23</v>
      </c>
    </row>
    <row r="8" spans="1:23" ht="11.25" customHeight="1">
      <c r="A8" s="169"/>
      <c r="B8" s="110"/>
      <c r="C8" s="242"/>
      <c r="D8" s="107"/>
      <c r="E8" s="106"/>
      <c r="F8" s="108"/>
      <c r="G8" s="239"/>
      <c r="H8" s="231"/>
      <c r="I8" s="108"/>
      <c r="J8" s="108"/>
      <c r="K8" s="108"/>
      <c r="L8" s="107"/>
      <c r="M8" s="108"/>
      <c r="N8" s="108"/>
      <c r="O8" s="243"/>
      <c r="P8" s="108"/>
      <c r="Q8" s="108"/>
      <c r="R8" s="108"/>
      <c r="S8" s="108"/>
      <c r="T8" s="108"/>
      <c r="U8" s="108"/>
      <c r="V8" s="109"/>
      <c r="W8" s="152"/>
    </row>
    <row r="9" spans="1:23" ht="15.75" customHeight="1">
      <c r="A9" s="237"/>
      <c r="B9" s="232" t="s">
        <v>86</v>
      </c>
      <c r="C9" s="106"/>
      <c r="D9" s="107"/>
      <c r="E9" s="106"/>
      <c r="F9" s="108"/>
      <c r="G9" s="107"/>
      <c r="H9" s="231"/>
      <c r="I9" s="108"/>
      <c r="J9" s="108"/>
      <c r="K9" s="108"/>
      <c r="L9" s="107"/>
      <c r="M9" s="108"/>
      <c r="N9" s="108"/>
      <c r="O9" s="108"/>
      <c r="P9" s="108"/>
      <c r="Q9" s="108"/>
      <c r="R9" s="108"/>
      <c r="S9" s="108"/>
      <c r="T9" s="108"/>
      <c r="U9" s="108"/>
      <c r="V9" s="109"/>
      <c r="W9" s="152"/>
    </row>
    <row r="10" spans="1:49" ht="18.75" customHeight="1">
      <c r="A10" s="238" t="s">
        <v>15</v>
      </c>
      <c r="B10" s="117" t="s">
        <v>16</v>
      </c>
      <c r="C10" s="35">
        <f>D10+E10</f>
        <v>25836</v>
      </c>
      <c r="D10" s="36">
        <f aca="true" t="shared" si="0" ref="D10:E12">J10+P10</f>
        <v>25836</v>
      </c>
      <c r="E10" s="36">
        <f t="shared" si="0"/>
        <v>0</v>
      </c>
      <c r="F10" s="37">
        <f>G10+H10</f>
        <v>15814</v>
      </c>
      <c r="G10" s="36">
        <f aca="true" t="shared" si="1" ref="G10:H12">M10+S10</f>
        <v>15814</v>
      </c>
      <c r="H10" s="38">
        <f t="shared" si="1"/>
        <v>0</v>
      </c>
      <c r="I10" s="40">
        <f>J10+K10</f>
        <v>25836</v>
      </c>
      <c r="J10" s="40">
        <v>25836</v>
      </c>
      <c r="K10" s="40">
        <v>0</v>
      </c>
      <c r="L10" s="42">
        <f>M10+N10</f>
        <v>15814</v>
      </c>
      <c r="M10" s="40">
        <v>15814</v>
      </c>
      <c r="N10" s="40">
        <v>0</v>
      </c>
      <c r="O10" s="40">
        <f>P10+Q10</f>
        <v>0</v>
      </c>
      <c r="P10" s="40">
        <v>0</v>
      </c>
      <c r="Q10" s="40">
        <v>0</v>
      </c>
      <c r="R10" s="40">
        <f>S10+T10</f>
        <v>0</v>
      </c>
      <c r="S10" s="40">
        <v>0</v>
      </c>
      <c r="T10" s="40">
        <v>0</v>
      </c>
      <c r="U10" s="43">
        <f aca="true" t="shared" si="2" ref="U10:V12">F10*100/C10</f>
        <v>61.20916550549621</v>
      </c>
      <c r="V10" s="13">
        <f t="shared" si="2"/>
        <v>61.20916550549621</v>
      </c>
      <c r="W10" s="153" t="s">
        <v>30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ht="15" customHeight="1">
      <c r="A11" s="238" t="s">
        <v>18</v>
      </c>
      <c r="B11" s="118" t="s">
        <v>19</v>
      </c>
      <c r="C11" s="35">
        <f>D11+E11</f>
        <v>1120853</v>
      </c>
      <c r="D11" s="36">
        <f t="shared" si="0"/>
        <v>902400</v>
      </c>
      <c r="E11" s="36">
        <f t="shared" si="0"/>
        <v>218453</v>
      </c>
      <c r="F11" s="37">
        <f>G11+H11</f>
        <v>808607</v>
      </c>
      <c r="G11" s="36">
        <f t="shared" si="1"/>
        <v>646290</v>
      </c>
      <c r="H11" s="38">
        <f t="shared" si="1"/>
        <v>162317</v>
      </c>
      <c r="I11" s="40">
        <f>J11+K11</f>
        <v>1107053</v>
      </c>
      <c r="J11" s="44">
        <v>888600</v>
      </c>
      <c r="K11" s="44">
        <v>218453</v>
      </c>
      <c r="L11" s="42">
        <f>M11+N11</f>
        <v>801475</v>
      </c>
      <c r="M11" s="40">
        <v>639158</v>
      </c>
      <c r="N11" s="44">
        <v>162317</v>
      </c>
      <c r="O11" s="40">
        <f>P11+Q11</f>
        <v>13800</v>
      </c>
      <c r="P11" s="44">
        <v>13800</v>
      </c>
      <c r="Q11" s="44">
        <v>0</v>
      </c>
      <c r="R11" s="40">
        <f>S11+T11</f>
        <v>7132</v>
      </c>
      <c r="S11" s="44">
        <v>7132</v>
      </c>
      <c r="T11" s="44">
        <v>0</v>
      </c>
      <c r="U11" s="43">
        <f t="shared" si="2"/>
        <v>72.14210962543706</v>
      </c>
      <c r="V11" s="13">
        <f t="shared" si="2"/>
        <v>71.6190159574468</v>
      </c>
      <c r="W11" s="153">
        <f>H11*100/E11</f>
        <v>74.30293930502214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ht="15" customHeight="1">
      <c r="A12" s="170" t="s">
        <v>20</v>
      </c>
      <c r="B12" s="118" t="s">
        <v>21</v>
      </c>
      <c r="C12" s="35">
        <f>D12+E12</f>
        <v>800</v>
      </c>
      <c r="D12" s="36">
        <f t="shared" si="0"/>
        <v>800</v>
      </c>
      <c r="E12" s="36">
        <f t="shared" si="0"/>
        <v>0</v>
      </c>
      <c r="F12" s="37">
        <f>G12+H12</f>
        <v>0</v>
      </c>
      <c r="G12" s="36">
        <f t="shared" si="1"/>
        <v>0</v>
      </c>
      <c r="H12" s="245">
        <f t="shared" si="1"/>
        <v>0</v>
      </c>
      <c r="I12" s="40">
        <f>J12+K12</f>
        <v>0</v>
      </c>
      <c r="J12" s="44">
        <v>0</v>
      </c>
      <c r="K12" s="44">
        <v>0</v>
      </c>
      <c r="L12" s="42">
        <f>M12+N12</f>
        <v>0</v>
      </c>
      <c r="M12" s="40">
        <v>0</v>
      </c>
      <c r="N12" s="44">
        <v>0</v>
      </c>
      <c r="O12" s="40">
        <f>P12+Q12</f>
        <v>800</v>
      </c>
      <c r="P12" s="44">
        <v>800</v>
      </c>
      <c r="Q12" s="44">
        <v>0</v>
      </c>
      <c r="R12" s="40">
        <f>S12+T12</f>
        <v>0</v>
      </c>
      <c r="S12" s="44">
        <v>0</v>
      </c>
      <c r="T12" s="44">
        <v>0</v>
      </c>
      <c r="U12" s="43">
        <f t="shared" si="2"/>
        <v>0</v>
      </c>
      <c r="V12" s="13">
        <f t="shared" si="2"/>
        <v>0</v>
      </c>
      <c r="W12" s="153" t="s">
        <v>30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ht="15" customHeight="1">
      <c r="A13" s="170" t="s">
        <v>22</v>
      </c>
      <c r="B13" s="118" t="s">
        <v>23</v>
      </c>
      <c r="C13" s="35"/>
      <c r="D13" s="36"/>
      <c r="E13" s="35"/>
      <c r="F13" s="37"/>
      <c r="G13" s="36"/>
      <c r="H13" s="39"/>
      <c r="I13" s="40"/>
      <c r="J13" s="44"/>
      <c r="K13" s="44"/>
      <c r="L13" s="42"/>
      <c r="M13" s="40"/>
      <c r="N13" s="44"/>
      <c r="O13" s="40"/>
      <c r="P13" s="44"/>
      <c r="Q13" s="44"/>
      <c r="R13" s="40"/>
      <c r="S13" s="44"/>
      <c r="T13" s="44"/>
      <c r="U13" s="43"/>
      <c r="V13" s="13"/>
      <c r="W13" s="153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ht="15" customHeight="1">
      <c r="A14" s="171"/>
      <c r="B14" s="118" t="s">
        <v>24</v>
      </c>
      <c r="C14" s="35">
        <f>D14+E14</f>
        <v>3495666</v>
      </c>
      <c r="D14" s="36">
        <f aca="true" t="shared" si="3" ref="D14:E16">J14+P14</f>
        <v>875666</v>
      </c>
      <c r="E14" s="36">
        <f t="shared" si="3"/>
        <v>2620000</v>
      </c>
      <c r="F14" s="37">
        <f>G14+H14</f>
        <v>3085389</v>
      </c>
      <c r="G14" s="36">
        <f aca="true" t="shared" si="4" ref="G14:H16">M14+S14</f>
        <v>515389</v>
      </c>
      <c r="H14" s="38">
        <f t="shared" si="4"/>
        <v>2570000</v>
      </c>
      <c r="I14" s="40">
        <f>J14+K14</f>
        <v>3495666</v>
      </c>
      <c r="J14" s="44">
        <v>875666</v>
      </c>
      <c r="K14" s="44">
        <v>2620000</v>
      </c>
      <c r="L14" s="42">
        <f>M14+N14</f>
        <v>3085389</v>
      </c>
      <c r="M14" s="40">
        <v>515389</v>
      </c>
      <c r="N14" s="44">
        <v>2570000</v>
      </c>
      <c r="O14" s="40">
        <f>P14+Q14</f>
        <v>0</v>
      </c>
      <c r="P14" s="44">
        <v>0</v>
      </c>
      <c r="Q14" s="44">
        <v>0</v>
      </c>
      <c r="R14" s="40">
        <f>S14+T14</f>
        <v>0</v>
      </c>
      <c r="S14" s="44">
        <v>0</v>
      </c>
      <c r="T14" s="44">
        <v>0</v>
      </c>
      <c r="U14" s="43">
        <f>F14*100/C14</f>
        <v>88.26326657066207</v>
      </c>
      <c r="V14" s="13">
        <f>G14*100/D14</f>
        <v>58.856801565893846</v>
      </c>
      <c r="W14" s="153">
        <f>H14*100/E14</f>
        <v>98.09160305343511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ht="15" customHeight="1">
      <c r="A15" s="170" t="s">
        <v>25</v>
      </c>
      <c r="B15" s="118" t="s">
        <v>26</v>
      </c>
      <c r="C15" s="35">
        <f>D15+E15</f>
        <v>20000</v>
      </c>
      <c r="D15" s="36">
        <f t="shared" si="3"/>
        <v>20000</v>
      </c>
      <c r="E15" s="36">
        <f t="shared" si="3"/>
        <v>0</v>
      </c>
      <c r="F15" s="37">
        <f>G15+H15</f>
        <v>490</v>
      </c>
      <c r="G15" s="36">
        <f t="shared" si="4"/>
        <v>490</v>
      </c>
      <c r="H15" s="38">
        <f t="shared" si="4"/>
        <v>0</v>
      </c>
      <c r="I15" s="40">
        <f>J15+K15</f>
        <v>20000</v>
      </c>
      <c r="J15" s="44">
        <v>20000</v>
      </c>
      <c r="K15" s="44"/>
      <c r="L15" s="42">
        <f>M15+N15</f>
        <v>490</v>
      </c>
      <c r="M15" s="40">
        <v>490</v>
      </c>
      <c r="N15" s="44"/>
      <c r="O15" s="40">
        <f>P15+Q15</f>
        <v>0</v>
      </c>
      <c r="P15" s="44">
        <v>0</v>
      </c>
      <c r="Q15" s="44">
        <v>0</v>
      </c>
      <c r="R15" s="40">
        <f>S15+T15</f>
        <v>0</v>
      </c>
      <c r="S15" s="44">
        <v>0</v>
      </c>
      <c r="T15" s="44">
        <v>0</v>
      </c>
      <c r="U15" s="43">
        <f>F15*100/C15</f>
        <v>2.45</v>
      </c>
      <c r="V15" s="13">
        <f>G15*100/D15</f>
        <v>2.45</v>
      </c>
      <c r="W15" s="153" t="s">
        <v>30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ht="15" customHeight="1">
      <c r="A16" s="172" t="s">
        <v>27</v>
      </c>
      <c r="B16" s="119" t="s">
        <v>28</v>
      </c>
      <c r="C16" s="94">
        <f>D16+E16</f>
        <v>556289041</v>
      </c>
      <c r="D16" s="95">
        <f t="shared" si="3"/>
        <v>343862406</v>
      </c>
      <c r="E16" s="95">
        <f t="shared" si="3"/>
        <v>212426635</v>
      </c>
      <c r="F16" s="96">
        <f>G16+H16</f>
        <v>301796041</v>
      </c>
      <c r="G16" s="95">
        <f t="shared" si="4"/>
        <v>238637383</v>
      </c>
      <c r="H16" s="97">
        <f t="shared" si="4"/>
        <v>63158658</v>
      </c>
      <c r="I16" s="100">
        <f>J16+K16</f>
        <v>351065035</v>
      </c>
      <c r="J16" s="98">
        <v>298262196</v>
      </c>
      <c r="K16" s="98">
        <v>52802839</v>
      </c>
      <c r="L16" s="99">
        <f>M16+N16</f>
        <v>246338151</v>
      </c>
      <c r="M16" s="100">
        <v>215432040</v>
      </c>
      <c r="N16" s="98">
        <v>30906111</v>
      </c>
      <c r="O16" s="100">
        <f>P16+Q16</f>
        <v>205224006</v>
      </c>
      <c r="P16" s="98">
        <v>45600210</v>
      </c>
      <c r="Q16" s="98">
        <v>159623796</v>
      </c>
      <c r="R16" s="100">
        <f>S16+T16</f>
        <v>55457890</v>
      </c>
      <c r="S16" s="98">
        <v>23205343</v>
      </c>
      <c r="T16" s="98">
        <v>32252547</v>
      </c>
      <c r="U16" s="101">
        <f>F16*100/C16</f>
        <v>54.25166033425418</v>
      </c>
      <c r="V16" s="102">
        <f>G16*100/D16</f>
        <v>69.39909069326991</v>
      </c>
      <c r="W16" s="154">
        <f>H16*100/E16</f>
        <v>29.7319862925852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ht="15" customHeight="1">
      <c r="A17" s="173"/>
      <c r="B17" s="120" t="s">
        <v>29</v>
      </c>
      <c r="C17" s="35"/>
      <c r="D17" s="36"/>
      <c r="E17" s="35"/>
      <c r="F17" s="37"/>
      <c r="G17" s="36"/>
      <c r="H17" s="38"/>
      <c r="I17" s="40"/>
      <c r="J17" s="44"/>
      <c r="K17" s="44"/>
      <c r="L17" s="42"/>
      <c r="M17" s="40"/>
      <c r="N17" s="44"/>
      <c r="O17" s="40"/>
      <c r="P17" s="44"/>
      <c r="Q17" s="44"/>
      <c r="R17" s="40"/>
      <c r="S17" s="44"/>
      <c r="T17" s="44"/>
      <c r="U17" s="43"/>
      <c r="V17" s="13"/>
      <c r="W17" s="153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ht="15" customHeight="1">
      <c r="A18" s="173"/>
      <c r="B18" s="121" t="s">
        <v>75</v>
      </c>
      <c r="C18" s="35">
        <f>D18+E18</f>
        <v>269750000</v>
      </c>
      <c r="D18" s="36">
        <f>J18+P18</f>
        <v>269750000</v>
      </c>
      <c r="E18" s="36">
        <f>K18+Q18</f>
        <v>0</v>
      </c>
      <c r="F18" s="37">
        <f>G18+H18</f>
        <v>201119060</v>
      </c>
      <c r="G18" s="36">
        <f>M18+S18</f>
        <v>201119060</v>
      </c>
      <c r="H18" s="38">
        <f>N18+T18</f>
        <v>0</v>
      </c>
      <c r="I18" s="40">
        <f>J18+K18</f>
        <v>269750000</v>
      </c>
      <c r="J18" s="36">
        <v>269750000</v>
      </c>
      <c r="K18" s="44">
        <v>0</v>
      </c>
      <c r="L18" s="42">
        <f>M18+N18</f>
        <v>201119060</v>
      </c>
      <c r="M18" s="40">
        <v>201119060</v>
      </c>
      <c r="N18" s="44">
        <v>0</v>
      </c>
      <c r="O18" s="40">
        <f>P18+Q18</f>
        <v>0</v>
      </c>
      <c r="P18" s="44">
        <v>0</v>
      </c>
      <c r="Q18" s="44">
        <v>0</v>
      </c>
      <c r="R18" s="40">
        <f>S18+T18</f>
        <v>0</v>
      </c>
      <c r="S18" s="44">
        <v>0</v>
      </c>
      <c r="T18" s="44">
        <v>0</v>
      </c>
      <c r="U18" s="43">
        <f>F18*100/C18</f>
        <v>74.55757553290083</v>
      </c>
      <c r="V18" s="13">
        <f>G18*100/D18</f>
        <v>74.55757553290083</v>
      </c>
      <c r="W18" s="153" t="s">
        <v>30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ht="5.25" customHeight="1">
      <c r="A19" s="173"/>
      <c r="B19" s="122"/>
      <c r="C19" s="35"/>
      <c r="D19" s="36"/>
      <c r="E19" s="35"/>
      <c r="F19" s="37"/>
      <c r="G19" s="36"/>
      <c r="H19" s="38"/>
      <c r="I19" s="40"/>
      <c r="J19" s="44"/>
      <c r="K19" s="44"/>
      <c r="L19" s="42"/>
      <c r="M19" s="40"/>
      <c r="N19" s="44"/>
      <c r="O19" s="40"/>
      <c r="P19" s="44"/>
      <c r="Q19" s="44"/>
      <c r="R19" s="40"/>
      <c r="S19" s="44"/>
      <c r="T19" s="44"/>
      <c r="U19" s="43"/>
      <c r="V19" s="13"/>
      <c r="W19" s="153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ht="15" customHeight="1">
      <c r="A20" s="170" t="s">
        <v>31</v>
      </c>
      <c r="B20" s="118" t="s">
        <v>32</v>
      </c>
      <c r="C20" s="35">
        <f>D20+E20</f>
        <v>242000</v>
      </c>
      <c r="D20" s="36">
        <f aca="true" t="shared" si="5" ref="D20:E24">J20+P20</f>
        <v>242000</v>
      </c>
      <c r="E20" s="36">
        <f t="shared" si="5"/>
        <v>0</v>
      </c>
      <c r="F20" s="37">
        <f>G20+H20</f>
        <v>149303</v>
      </c>
      <c r="G20" s="36">
        <f aca="true" t="shared" si="6" ref="G20:H24">M20+S20</f>
        <v>149303</v>
      </c>
      <c r="H20" s="38">
        <f t="shared" si="6"/>
        <v>0</v>
      </c>
      <c r="I20" s="40">
        <f>J20+K20</f>
        <v>50000</v>
      </c>
      <c r="J20" s="44">
        <v>50000</v>
      </c>
      <c r="K20" s="44">
        <v>0</v>
      </c>
      <c r="L20" s="42">
        <f>M20+N20</f>
        <v>18640</v>
      </c>
      <c r="M20" s="40">
        <v>18640</v>
      </c>
      <c r="N20" s="44">
        <v>0</v>
      </c>
      <c r="O20" s="40">
        <f>P20+Q20</f>
        <v>192000</v>
      </c>
      <c r="P20" s="44">
        <v>192000</v>
      </c>
      <c r="Q20" s="44">
        <v>0</v>
      </c>
      <c r="R20" s="40">
        <f>S20+T20</f>
        <v>130663</v>
      </c>
      <c r="S20" s="44">
        <v>130663</v>
      </c>
      <c r="T20" s="44">
        <v>0</v>
      </c>
      <c r="U20" s="43">
        <f aca="true" t="shared" si="7" ref="U20:V24">F20*100/C20</f>
        <v>61.695454545454545</v>
      </c>
      <c r="V20" s="13">
        <f t="shared" si="7"/>
        <v>61.695454545454545</v>
      </c>
      <c r="W20" s="153" t="s">
        <v>30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ht="15" customHeight="1">
      <c r="A21" s="170" t="s">
        <v>33</v>
      </c>
      <c r="B21" s="118" t="s">
        <v>34</v>
      </c>
      <c r="C21" s="35">
        <f>D21+E21</f>
        <v>92809056</v>
      </c>
      <c r="D21" s="36">
        <f t="shared" si="5"/>
        <v>37122732</v>
      </c>
      <c r="E21" s="36">
        <f t="shared" si="5"/>
        <v>55686324</v>
      </c>
      <c r="F21" s="37">
        <f>G21+H21</f>
        <v>49502678</v>
      </c>
      <c r="G21" s="36">
        <f t="shared" si="6"/>
        <v>26124342</v>
      </c>
      <c r="H21" s="38">
        <f t="shared" si="6"/>
        <v>23378336</v>
      </c>
      <c r="I21" s="40">
        <f>J21+K21</f>
        <v>85784961</v>
      </c>
      <c r="J21" s="44">
        <v>37106732</v>
      </c>
      <c r="K21" s="44">
        <v>48678229</v>
      </c>
      <c r="L21" s="42">
        <f>M21+N21</f>
        <v>49494138</v>
      </c>
      <c r="M21" s="40">
        <v>26124342</v>
      </c>
      <c r="N21" s="44">
        <v>23369796</v>
      </c>
      <c r="O21" s="40">
        <f>P21+Q21</f>
        <v>7024095</v>
      </c>
      <c r="P21" s="44">
        <v>16000</v>
      </c>
      <c r="Q21" s="44">
        <v>7008095</v>
      </c>
      <c r="R21" s="40">
        <f>S21+T21</f>
        <v>8540</v>
      </c>
      <c r="S21" s="44">
        <v>0</v>
      </c>
      <c r="T21" s="44">
        <v>8540</v>
      </c>
      <c r="U21" s="43">
        <f t="shared" si="7"/>
        <v>53.338197944821246</v>
      </c>
      <c r="V21" s="13">
        <f t="shared" si="7"/>
        <v>70.37289712405865</v>
      </c>
      <c r="W21" s="153">
        <f>H21*100/E21</f>
        <v>41.982185787663056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ht="15" customHeight="1">
      <c r="A22" s="170" t="s">
        <v>35</v>
      </c>
      <c r="B22" s="118" t="s">
        <v>36</v>
      </c>
      <c r="C22" s="35">
        <f>D22+E22</f>
        <v>26257009</v>
      </c>
      <c r="D22" s="36">
        <f t="shared" si="5"/>
        <v>12135391</v>
      </c>
      <c r="E22" s="36">
        <f t="shared" si="5"/>
        <v>14121618</v>
      </c>
      <c r="F22" s="37">
        <f>G22+H22</f>
        <v>15386154</v>
      </c>
      <c r="G22" s="36">
        <f t="shared" si="6"/>
        <v>6540417</v>
      </c>
      <c r="H22" s="38">
        <f t="shared" si="6"/>
        <v>8845737</v>
      </c>
      <c r="I22" s="40">
        <f>J22+K22</f>
        <v>26257009</v>
      </c>
      <c r="J22" s="44">
        <v>12135391</v>
      </c>
      <c r="K22" s="44">
        <v>14121618</v>
      </c>
      <c r="L22" s="42">
        <f>M22+N22</f>
        <v>15386154</v>
      </c>
      <c r="M22" s="40">
        <v>6540417</v>
      </c>
      <c r="N22" s="44">
        <v>8845737</v>
      </c>
      <c r="O22" s="40">
        <f>P22+Q22</f>
        <v>0</v>
      </c>
      <c r="P22" s="44">
        <v>0</v>
      </c>
      <c r="Q22" s="44">
        <v>0</v>
      </c>
      <c r="R22" s="40">
        <f>S22+T22</f>
        <v>0</v>
      </c>
      <c r="S22" s="44">
        <v>0</v>
      </c>
      <c r="T22" s="44">
        <v>0</v>
      </c>
      <c r="U22" s="43">
        <f t="shared" si="7"/>
        <v>58.59827370284254</v>
      </c>
      <c r="V22" s="13">
        <f t="shared" si="7"/>
        <v>53.89539570665667</v>
      </c>
      <c r="W22" s="153">
        <f>H22*100/E22</f>
        <v>62.63968477266557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ht="15" customHeight="1">
      <c r="A23" s="170" t="s">
        <v>95</v>
      </c>
      <c r="B23" s="118" t="s">
        <v>96</v>
      </c>
      <c r="C23" s="35">
        <f>D23+E23</f>
        <v>4640000</v>
      </c>
      <c r="D23" s="36">
        <f t="shared" si="5"/>
        <v>4640000</v>
      </c>
      <c r="E23" s="36">
        <f t="shared" si="5"/>
        <v>0</v>
      </c>
      <c r="F23" s="37">
        <f>G23+H23</f>
        <v>4380000</v>
      </c>
      <c r="G23" s="36">
        <f t="shared" si="6"/>
        <v>4380000</v>
      </c>
      <c r="H23" s="38">
        <f t="shared" si="6"/>
        <v>0</v>
      </c>
      <c r="I23" s="40">
        <f>J23+K23</f>
        <v>4640000</v>
      </c>
      <c r="J23" s="44">
        <v>4640000</v>
      </c>
      <c r="K23" s="44">
        <v>0</v>
      </c>
      <c r="L23" s="42">
        <f>M23+N23</f>
        <v>4380000</v>
      </c>
      <c r="M23" s="40">
        <v>4380000</v>
      </c>
      <c r="N23" s="44">
        <v>0</v>
      </c>
      <c r="O23" s="40">
        <f>P23+Q23</f>
        <v>0</v>
      </c>
      <c r="P23" s="44">
        <v>0</v>
      </c>
      <c r="Q23" s="44">
        <v>0</v>
      </c>
      <c r="R23" s="40">
        <f>S23+T23</f>
        <v>0</v>
      </c>
      <c r="S23" s="44">
        <v>0</v>
      </c>
      <c r="T23" s="44">
        <v>0</v>
      </c>
      <c r="U23" s="43">
        <f t="shared" si="7"/>
        <v>94.39655172413794</v>
      </c>
      <c r="V23" s="13">
        <f t="shared" si="7"/>
        <v>94.39655172413794</v>
      </c>
      <c r="W23" s="153" t="s">
        <v>30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ht="15" customHeight="1">
      <c r="A24" s="172" t="s">
        <v>37</v>
      </c>
      <c r="B24" s="119" t="s">
        <v>38</v>
      </c>
      <c r="C24" s="94">
        <f>D24+E24</f>
        <v>221465664</v>
      </c>
      <c r="D24" s="95">
        <f t="shared" si="5"/>
        <v>149381201</v>
      </c>
      <c r="E24" s="95">
        <f t="shared" si="5"/>
        <v>72084463</v>
      </c>
      <c r="F24" s="96">
        <f>G24+H24</f>
        <v>169954743</v>
      </c>
      <c r="G24" s="95">
        <f t="shared" si="6"/>
        <v>106072039</v>
      </c>
      <c r="H24" s="97">
        <f t="shared" si="6"/>
        <v>63882704</v>
      </c>
      <c r="I24" s="100">
        <f>J24+K24</f>
        <v>194030653</v>
      </c>
      <c r="J24" s="98">
        <v>121946190</v>
      </c>
      <c r="K24" s="98">
        <v>72084463</v>
      </c>
      <c r="L24" s="99">
        <f>M24+N24</f>
        <v>150234028</v>
      </c>
      <c r="M24" s="100">
        <v>86351324</v>
      </c>
      <c r="N24" s="98">
        <v>63882704</v>
      </c>
      <c r="O24" s="99">
        <f>P24+Q24</f>
        <v>27435011</v>
      </c>
      <c r="P24" s="98">
        <v>27435011</v>
      </c>
      <c r="Q24" s="98">
        <v>0</v>
      </c>
      <c r="R24" s="100">
        <f>S24+T24</f>
        <v>19720715</v>
      </c>
      <c r="S24" s="98">
        <v>19720715</v>
      </c>
      <c r="T24" s="98">
        <v>0</v>
      </c>
      <c r="U24" s="101">
        <f t="shared" si="7"/>
        <v>76.74089966379618</v>
      </c>
      <c r="V24" s="102">
        <f t="shared" si="7"/>
        <v>71.007622304496</v>
      </c>
      <c r="W24" s="154">
        <f>H24*100/E24</f>
        <v>88.62201553752297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ht="13.5" customHeight="1">
      <c r="A25" s="170"/>
      <c r="B25" s="123" t="s">
        <v>29</v>
      </c>
      <c r="C25" s="35"/>
      <c r="D25" s="36"/>
      <c r="E25" s="35"/>
      <c r="F25" s="37"/>
      <c r="G25" s="36"/>
      <c r="H25" s="38"/>
      <c r="I25" s="40"/>
      <c r="J25" s="44"/>
      <c r="K25" s="44"/>
      <c r="L25" s="42"/>
      <c r="M25" s="40"/>
      <c r="N25" s="44"/>
      <c r="O25" s="40"/>
      <c r="P25" s="44"/>
      <c r="Q25" s="44"/>
      <c r="R25" s="40"/>
      <c r="S25" s="44"/>
      <c r="T25" s="44"/>
      <c r="U25" s="43"/>
      <c r="V25" s="13"/>
      <c r="W25" s="153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ht="15" customHeight="1">
      <c r="A26" s="170"/>
      <c r="B26" s="118" t="s">
        <v>97</v>
      </c>
      <c r="C26" s="35">
        <f>D26+E26</f>
        <v>62811785</v>
      </c>
      <c r="D26" s="36">
        <f>J26+P26</f>
        <v>62811785</v>
      </c>
      <c r="E26" s="36">
        <f>K26+Q26</f>
        <v>0</v>
      </c>
      <c r="F26" s="37">
        <f>G26+H26</f>
        <v>45782827</v>
      </c>
      <c r="G26" s="36">
        <f>M26+S26</f>
        <v>45782827</v>
      </c>
      <c r="H26" s="38">
        <f>N26+T26</f>
        <v>0</v>
      </c>
      <c r="I26" s="40">
        <f>J26+K26</f>
        <v>48814727</v>
      </c>
      <c r="J26" s="44">
        <v>48814727</v>
      </c>
      <c r="K26" s="44">
        <v>0</v>
      </c>
      <c r="L26" s="42">
        <f>M26+N26</f>
        <v>35466106</v>
      </c>
      <c r="M26" s="40">
        <v>35466106</v>
      </c>
      <c r="N26" s="44">
        <v>0</v>
      </c>
      <c r="O26" s="40">
        <f>P26+Q26</f>
        <v>13997058</v>
      </c>
      <c r="P26" s="44">
        <v>13997058</v>
      </c>
      <c r="Q26" s="44">
        <v>0</v>
      </c>
      <c r="R26" s="40">
        <f>S26+T26</f>
        <v>10316721</v>
      </c>
      <c r="S26" s="44">
        <v>10316721</v>
      </c>
      <c r="T26" s="44">
        <v>0</v>
      </c>
      <c r="U26" s="43">
        <f>F26*100/C26</f>
        <v>72.88891248672522</v>
      </c>
      <c r="V26" s="13">
        <f>G26*100/D26</f>
        <v>72.88891248672522</v>
      </c>
      <c r="W26" s="153" t="s">
        <v>30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ht="3.75" customHeight="1">
      <c r="A27" s="170"/>
      <c r="B27" s="118"/>
      <c r="C27" s="35"/>
      <c r="D27" s="36"/>
      <c r="E27" s="35"/>
      <c r="F27" s="37"/>
      <c r="G27" s="36"/>
      <c r="H27" s="38"/>
      <c r="I27" s="40"/>
      <c r="J27" s="44"/>
      <c r="K27" s="44"/>
      <c r="L27" s="42"/>
      <c r="M27" s="40"/>
      <c r="N27" s="44"/>
      <c r="O27" s="40"/>
      <c r="P27" s="44"/>
      <c r="Q27" s="44"/>
      <c r="R27" s="40"/>
      <c r="S27" s="44"/>
      <c r="T27" s="44"/>
      <c r="U27" s="43"/>
      <c r="V27" s="13"/>
      <c r="W27" s="153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" customHeight="1" hidden="1">
      <c r="A28" s="170" t="s">
        <v>91</v>
      </c>
      <c r="B28" s="118" t="s">
        <v>92</v>
      </c>
      <c r="C28" s="35">
        <f>D28+E28</f>
        <v>0</v>
      </c>
      <c r="D28" s="36">
        <f>J28+P28</f>
        <v>0</v>
      </c>
      <c r="E28" s="36">
        <f>K28+Q28</f>
        <v>0</v>
      </c>
      <c r="F28" s="37">
        <f>G28+H28</f>
        <v>0</v>
      </c>
      <c r="G28" s="36">
        <f>M28+S28</f>
        <v>0</v>
      </c>
      <c r="H28" s="39">
        <f>N28+T28</f>
        <v>0</v>
      </c>
      <c r="I28" s="40">
        <f>J28+K28</f>
        <v>0</v>
      </c>
      <c r="J28" s="44">
        <v>0</v>
      </c>
      <c r="K28" s="44">
        <v>0</v>
      </c>
      <c r="L28" s="42">
        <f>M28+N28</f>
        <v>0</v>
      </c>
      <c r="M28" s="40"/>
      <c r="N28" s="44">
        <v>0</v>
      </c>
      <c r="O28" s="40">
        <f>P28+Q28</f>
        <v>0</v>
      </c>
      <c r="P28" s="44">
        <v>0</v>
      </c>
      <c r="Q28" s="44">
        <v>0</v>
      </c>
      <c r="R28" s="40">
        <f>S28+T28</f>
        <v>0</v>
      </c>
      <c r="S28" s="44"/>
      <c r="T28" s="44">
        <v>0</v>
      </c>
      <c r="U28" s="43" t="e">
        <f>F28*100/C28</f>
        <v>#DIV/0!</v>
      </c>
      <c r="V28" s="13" t="e">
        <f>G28*100/D28</f>
        <v>#DIV/0!</v>
      </c>
      <c r="W28" s="153" t="s">
        <v>30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s="1" customFormat="1" ht="15" customHeight="1">
      <c r="A29" s="170" t="s">
        <v>39</v>
      </c>
      <c r="B29" s="118" t="s">
        <v>40</v>
      </c>
      <c r="C29" s="35"/>
      <c r="D29" s="36"/>
      <c r="E29" s="35"/>
      <c r="F29" s="37"/>
      <c r="G29" s="36"/>
      <c r="H29" s="38"/>
      <c r="I29" s="40"/>
      <c r="J29" s="45"/>
      <c r="K29" s="45"/>
      <c r="L29" s="42"/>
      <c r="M29" s="42"/>
      <c r="N29" s="45"/>
      <c r="O29" s="40"/>
      <c r="P29" s="44"/>
      <c r="Q29" s="44"/>
      <c r="R29" s="40"/>
      <c r="S29" s="44"/>
      <c r="T29" s="44"/>
      <c r="U29" s="43"/>
      <c r="V29" s="13"/>
      <c r="W29" s="153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s="1" customFormat="1" ht="15" customHeight="1">
      <c r="A30" s="170"/>
      <c r="B30" s="118" t="s">
        <v>41</v>
      </c>
      <c r="C30" s="35">
        <f>D30+E30</f>
        <v>23318720</v>
      </c>
      <c r="D30" s="36">
        <f>J30+P30</f>
        <v>17008720</v>
      </c>
      <c r="E30" s="36">
        <f>K30+Q30</f>
        <v>6310000</v>
      </c>
      <c r="F30" s="37">
        <f>G30+H30</f>
        <v>13333744</v>
      </c>
      <c r="G30" s="36">
        <f>M30+S30</f>
        <v>12973692</v>
      </c>
      <c r="H30" s="38">
        <f>N30+T30</f>
        <v>360052</v>
      </c>
      <c r="I30" s="40">
        <f>J30+K30</f>
        <v>18529220</v>
      </c>
      <c r="J30" s="45">
        <v>14167020</v>
      </c>
      <c r="K30" s="45">
        <v>4362200</v>
      </c>
      <c r="L30" s="42">
        <f>M30+N30</f>
        <v>10643266</v>
      </c>
      <c r="M30" s="42">
        <v>10418164</v>
      </c>
      <c r="N30" s="45">
        <v>225102</v>
      </c>
      <c r="O30" s="40">
        <f>P30+Q30</f>
        <v>4789500</v>
      </c>
      <c r="P30" s="44">
        <v>2841700</v>
      </c>
      <c r="Q30" s="44">
        <v>1947800</v>
      </c>
      <c r="R30" s="40">
        <f>S30+T30</f>
        <v>2690478</v>
      </c>
      <c r="S30" s="44">
        <v>2555528</v>
      </c>
      <c r="T30" s="44">
        <v>134950</v>
      </c>
      <c r="U30" s="43">
        <f>F30*100/C30</f>
        <v>57.180428428318535</v>
      </c>
      <c r="V30" s="13">
        <f>G30*100/D30</f>
        <v>76.27670982884074</v>
      </c>
      <c r="W30" s="153">
        <f>H30*100/E30</f>
        <v>5.706053882725832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:49" s="1" customFormat="1" ht="15" customHeight="1">
      <c r="A31" s="170" t="s">
        <v>71</v>
      </c>
      <c r="B31" s="118" t="s">
        <v>72</v>
      </c>
      <c r="C31" s="35"/>
      <c r="D31" s="36"/>
      <c r="E31" s="36"/>
      <c r="F31" s="37"/>
      <c r="G31" s="36"/>
      <c r="H31" s="38"/>
      <c r="I31" s="40"/>
      <c r="J31" s="45"/>
      <c r="K31" s="45"/>
      <c r="L31" s="42"/>
      <c r="M31" s="42"/>
      <c r="N31" s="45"/>
      <c r="O31" s="40"/>
      <c r="P31" s="44"/>
      <c r="Q31" s="44"/>
      <c r="R31" s="40"/>
      <c r="S31" s="44"/>
      <c r="T31" s="44"/>
      <c r="U31" s="43"/>
      <c r="V31" s="13"/>
      <c r="W31" s="153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1:49" s="1" customFormat="1" ht="15" customHeight="1">
      <c r="A32" s="170"/>
      <c r="B32" s="118" t="s">
        <v>73</v>
      </c>
      <c r="C32" s="35"/>
      <c r="D32" s="36"/>
      <c r="E32" s="36"/>
      <c r="F32" s="37"/>
      <c r="G32" s="36"/>
      <c r="H32" s="38"/>
      <c r="I32" s="40"/>
      <c r="J32" s="45"/>
      <c r="K32" s="45"/>
      <c r="L32" s="42"/>
      <c r="M32" s="42"/>
      <c r="N32" s="45"/>
      <c r="O32" s="40"/>
      <c r="P32" s="44"/>
      <c r="Q32" s="44"/>
      <c r="R32" s="40"/>
      <c r="S32" s="44"/>
      <c r="T32" s="44"/>
      <c r="U32" s="43"/>
      <c r="V32" s="13"/>
      <c r="W32" s="153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s="1" customFormat="1" ht="15" customHeight="1">
      <c r="A33" s="170"/>
      <c r="B33" s="118" t="s">
        <v>74</v>
      </c>
      <c r="C33" s="35">
        <f aca="true" t="shared" si="8" ref="C33:C41">D33+E33</f>
        <v>3007807</v>
      </c>
      <c r="D33" s="36">
        <f aca="true" t="shared" si="9" ref="D33:D41">J33+P33</f>
        <v>3007807</v>
      </c>
      <c r="E33" s="36">
        <f aca="true" t="shared" si="10" ref="E33:E41">K33+Q33</f>
        <v>0</v>
      </c>
      <c r="F33" s="37">
        <f aca="true" t="shared" si="11" ref="F33:F41">G33+H33</f>
        <v>1953948</v>
      </c>
      <c r="G33" s="36">
        <f aca="true" t="shared" si="12" ref="G33:G41">M33+S33</f>
        <v>1953948</v>
      </c>
      <c r="H33" s="38">
        <f aca="true" t="shared" si="13" ref="H33:H41">N33+T33</f>
        <v>0</v>
      </c>
      <c r="I33" s="40">
        <f aca="true" t="shared" si="14" ref="I33:I41">J33+K33</f>
        <v>3007807</v>
      </c>
      <c r="J33" s="45">
        <v>3007807</v>
      </c>
      <c r="K33" s="45">
        <v>0</v>
      </c>
      <c r="L33" s="42">
        <f aca="true" t="shared" si="15" ref="L33:L41">M33+N33</f>
        <v>1953948</v>
      </c>
      <c r="M33" s="42">
        <v>1953948</v>
      </c>
      <c r="N33" s="45">
        <v>0</v>
      </c>
      <c r="O33" s="40">
        <f aca="true" t="shared" si="16" ref="O33:O41">P33+Q33</f>
        <v>0</v>
      </c>
      <c r="P33" s="44">
        <v>0</v>
      </c>
      <c r="Q33" s="44">
        <v>0</v>
      </c>
      <c r="R33" s="40">
        <f aca="true" t="shared" si="17" ref="R33:R41">S33+T33</f>
        <v>0</v>
      </c>
      <c r="S33" s="44">
        <v>0</v>
      </c>
      <c r="T33" s="44">
        <v>0</v>
      </c>
      <c r="U33" s="43">
        <f aca="true" t="shared" si="18" ref="U33:U41">F33*100/C33</f>
        <v>64.9625458016422</v>
      </c>
      <c r="V33" s="13">
        <f aca="true" t="shared" si="19" ref="V33:V41">G33*100/D33</f>
        <v>64.9625458016422</v>
      </c>
      <c r="W33" s="153" t="s">
        <v>30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5" customHeight="1">
      <c r="A34" s="170" t="s">
        <v>42</v>
      </c>
      <c r="B34" s="118" t="s">
        <v>43</v>
      </c>
      <c r="C34" s="35">
        <f t="shared" si="8"/>
        <v>30000000</v>
      </c>
      <c r="D34" s="36">
        <f t="shared" si="9"/>
        <v>30000000</v>
      </c>
      <c r="E34" s="36">
        <f t="shared" si="10"/>
        <v>0</v>
      </c>
      <c r="F34" s="37">
        <f t="shared" si="11"/>
        <v>20690205</v>
      </c>
      <c r="G34" s="36">
        <f t="shared" si="12"/>
        <v>20690205</v>
      </c>
      <c r="H34" s="38">
        <f t="shared" si="13"/>
        <v>0</v>
      </c>
      <c r="I34" s="40">
        <f t="shared" si="14"/>
        <v>30000000</v>
      </c>
      <c r="J34" s="45">
        <v>30000000</v>
      </c>
      <c r="K34" s="45">
        <v>0</v>
      </c>
      <c r="L34" s="42">
        <f t="shared" si="15"/>
        <v>20690205</v>
      </c>
      <c r="M34" s="42">
        <v>20690205</v>
      </c>
      <c r="N34" s="45">
        <v>0</v>
      </c>
      <c r="O34" s="40">
        <f t="shared" si="16"/>
        <v>0</v>
      </c>
      <c r="P34" s="44">
        <v>0</v>
      </c>
      <c r="Q34" s="44">
        <v>0</v>
      </c>
      <c r="R34" s="40">
        <f t="shared" si="17"/>
        <v>0</v>
      </c>
      <c r="S34" s="44">
        <v>0</v>
      </c>
      <c r="T34" s="44">
        <v>0</v>
      </c>
      <c r="U34" s="43">
        <f t="shared" si="18"/>
        <v>68.96735</v>
      </c>
      <c r="V34" s="13">
        <f t="shared" si="19"/>
        <v>68.96735</v>
      </c>
      <c r="W34" s="153" t="s">
        <v>30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ht="15" customHeight="1">
      <c r="A35" s="170" t="s">
        <v>44</v>
      </c>
      <c r="B35" s="118" t="s">
        <v>45</v>
      </c>
      <c r="C35" s="35">
        <f t="shared" si="8"/>
        <v>22252576</v>
      </c>
      <c r="D35" s="36">
        <f t="shared" si="9"/>
        <v>21642294</v>
      </c>
      <c r="E35" s="36">
        <f t="shared" si="10"/>
        <v>610282</v>
      </c>
      <c r="F35" s="37">
        <f t="shared" si="11"/>
        <v>13640894</v>
      </c>
      <c r="G35" s="36">
        <f t="shared" si="12"/>
        <v>13640894</v>
      </c>
      <c r="H35" s="38">
        <f t="shared" si="13"/>
        <v>0</v>
      </c>
      <c r="I35" s="40">
        <f t="shared" si="14"/>
        <v>4143617</v>
      </c>
      <c r="J35" s="44">
        <v>3533335</v>
      </c>
      <c r="K35" s="44">
        <v>610282</v>
      </c>
      <c r="L35" s="42">
        <f t="shared" si="15"/>
        <v>59174</v>
      </c>
      <c r="M35" s="40">
        <v>59174</v>
      </c>
      <c r="N35" s="44">
        <v>0</v>
      </c>
      <c r="O35" s="40">
        <f t="shared" si="16"/>
        <v>18108959</v>
      </c>
      <c r="P35" s="44">
        <v>18108959</v>
      </c>
      <c r="Q35" s="44">
        <v>0</v>
      </c>
      <c r="R35" s="40">
        <f t="shared" si="17"/>
        <v>13581720</v>
      </c>
      <c r="S35" s="44">
        <v>13581720</v>
      </c>
      <c r="T35" s="44">
        <v>0</v>
      </c>
      <c r="U35" s="43">
        <f t="shared" si="18"/>
        <v>61.30029170555355</v>
      </c>
      <c r="V35" s="13">
        <f t="shared" si="19"/>
        <v>63.028873002094876</v>
      </c>
      <c r="W35" s="153">
        <f aca="true" t="shared" si="20" ref="W35:W41">H35*100/E35</f>
        <v>0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" customHeight="1">
      <c r="A36" s="170" t="s">
        <v>46</v>
      </c>
      <c r="B36" s="118" t="s">
        <v>47</v>
      </c>
      <c r="C36" s="35">
        <f t="shared" si="8"/>
        <v>563370734</v>
      </c>
      <c r="D36" s="36">
        <f t="shared" si="9"/>
        <v>539379578</v>
      </c>
      <c r="E36" s="36">
        <f t="shared" si="10"/>
        <v>23991156</v>
      </c>
      <c r="F36" s="37">
        <f t="shared" si="11"/>
        <v>426000801</v>
      </c>
      <c r="G36" s="36">
        <f t="shared" si="12"/>
        <v>414819427</v>
      </c>
      <c r="H36" s="38">
        <f t="shared" si="13"/>
        <v>11181374</v>
      </c>
      <c r="I36" s="40">
        <f t="shared" si="14"/>
        <v>356206925</v>
      </c>
      <c r="J36" s="44">
        <v>341756769</v>
      </c>
      <c r="K36" s="44">
        <v>14450156</v>
      </c>
      <c r="L36" s="42">
        <f t="shared" si="15"/>
        <v>271048499</v>
      </c>
      <c r="M36" s="40">
        <v>263212151</v>
      </c>
      <c r="N36" s="44">
        <v>7836348</v>
      </c>
      <c r="O36" s="40">
        <f t="shared" si="16"/>
        <v>207163809</v>
      </c>
      <c r="P36" s="44">
        <v>197622809</v>
      </c>
      <c r="Q36" s="44">
        <v>9541000</v>
      </c>
      <c r="R36" s="40">
        <f t="shared" si="17"/>
        <v>154952302</v>
      </c>
      <c r="S36" s="44">
        <v>151607276</v>
      </c>
      <c r="T36" s="44">
        <v>3345026</v>
      </c>
      <c r="U36" s="43">
        <f t="shared" si="18"/>
        <v>75.61642366037424</v>
      </c>
      <c r="V36" s="13">
        <f t="shared" si="19"/>
        <v>76.90677287748555</v>
      </c>
      <c r="W36" s="153">
        <f t="shared" si="20"/>
        <v>46.606232730094376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" customHeight="1">
      <c r="A37" s="170" t="s">
        <v>48</v>
      </c>
      <c r="B37" s="118" t="s">
        <v>49</v>
      </c>
      <c r="C37" s="35">
        <f t="shared" si="8"/>
        <v>23111128</v>
      </c>
      <c r="D37" s="36">
        <f t="shared" si="9"/>
        <v>15509634</v>
      </c>
      <c r="E37" s="36">
        <f t="shared" si="10"/>
        <v>7601494</v>
      </c>
      <c r="F37" s="37">
        <f t="shared" si="11"/>
        <v>13039786</v>
      </c>
      <c r="G37" s="36">
        <f t="shared" si="12"/>
        <v>10659409</v>
      </c>
      <c r="H37" s="38">
        <f t="shared" si="13"/>
        <v>2380377</v>
      </c>
      <c r="I37" s="40">
        <f t="shared" si="14"/>
        <v>20949994</v>
      </c>
      <c r="J37" s="44">
        <v>13348500</v>
      </c>
      <c r="K37" s="44">
        <v>7601494</v>
      </c>
      <c r="L37" s="42">
        <f t="shared" si="15"/>
        <v>11939092</v>
      </c>
      <c r="M37" s="40">
        <v>9558715</v>
      </c>
      <c r="N37" s="44">
        <v>2380377</v>
      </c>
      <c r="O37" s="40">
        <f t="shared" si="16"/>
        <v>2161134</v>
      </c>
      <c r="P37" s="44">
        <v>2161134</v>
      </c>
      <c r="Q37" s="44">
        <v>0</v>
      </c>
      <c r="R37" s="40">
        <f t="shared" si="17"/>
        <v>1100694</v>
      </c>
      <c r="S37" s="44">
        <v>1100694</v>
      </c>
      <c r="T37" s="44">
        <v>0</v>
      </c>
      <c r="U37" s="43">
        <f t="shared" si="18"/>
        <v>56.422109729996734</v>
      </c>
      <c r="V37" s="13">
        <f t="shared" si="19"/>
        <v>68.72766307702683</v>
      </c>
      <c r="W37" s="153">
        <f t="shared" si="20"/>
        <v>31.314594210032922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ht="15" customHeight="1">
      <c r="A38" s="170" t="s">
        <v>69</v>
      </c>
      <c r="B38" s="118" t="s">
        <v>77</v>
      </c>
      <c r="C38" s="35">
        <f t="shared" si="8"/>
        <v>205219312</v>
      </c>
      <c r="D38" s="36">
        <f t="shared" si="9"/>
        <v>200539846</v>
      </c>
      <c r="E38" s="36">
        <f t="shared" si="10"/>
        <v>4679466</v>
      </c>
      <c r="F38" s="37">
        <f t="shared" si="11"/>
        <v>147062133</v>
      </c>
      <c r="G38" s="36">
        <f t="shared" si="12"/>
        <v>145713557</v>
      </c>
      <c r="H38" s="38">
        <f t="shared" si="13"/>
        <v>1348576</v>
      </c>
      <c r="I38" s="40">
        <f t="shared" si="14"/>
        <v>111728322</v>
      </c>
      <c r="J38" s="44">
        <v>110974205</v>
      </c>
      <c r="K38" s="44">
        <v>754117</v>
      </c>
      <c r="L38" s="42">
        <f t="shared" si="15"/>
        <v>81683348</v>
      </c>
      <c r="M38" s="40">
        <v>81111149</v>
      </c>
      <c r="N38" s="44">
        <v>572199</v>
      </c>
      <c r="O38" s="40">
        <f t="shared" si="16"/>
        <v>93490990</v>
      </c>
      <c r="P38" s="44">
        <v>89565641</v>
      </c>
      <c r="Q38" s="44">
        <v>3925349</v>
      </c>
      <c r="R38" s="40">
        <f t="shared" si="17"/>
        <v>65378785</v>
      </c>
      <c r="S38" s="44">
        <v>64602408</v>
      </c>
      <c r="T38" s="44">
        <v>776377</v>
      </c>
      <c r="U38" s="43">
        <f t="shared" si="18"/>
        <v>71.66096190791245</v>
      </c>
      <c r="V38" s="13">
        <f t="shared" si="19"/>
        <v>72.66065069183308</v>
      </c>
      <c r="W38" s="153">
        <f t="shared" si="20"/>
        <v>28.819014819212278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ht="15" customHeight="1">
      <c r="A39" s="170" t="s">
        <v>50</v>
      </c>
      <c r="B39" s="118" t="s">
        <v>70</v>
      </c>
      <c r="C39" s="35">
        <f t="shared" si="8"/>
        <v>37585709</v>
      </c>
      <c r="D39" s="36">
        <f t="shared" si="9"/>
        <v>36278709</v>
      </c>
      <c r="E39" s="36">
        <f t="shared" si="10"/>
        <v>1307000</v>
      </c>
      <c r="F39" s="37">
        <f t="shared" si="11"/>
        <v>24261427</v>
      </c>
      <c r="G39" s="36">
        <f t="shared" si="12"/>
        <v>23768385</v>
      </c>
      <c r="H39" s="38">
        <f t="shared" si="13"/>
        <v>493042</v>
      </c>
      <c r="I39" s="40">
        <f t="shared" si="14"/>
        <v>19348184</v>
      </c>
      <c r="J39" s="44">
        <v>18208184</v>
      </c>
      <c r="K39" s="44">
        <v>1140000</v>
      </c>
      <c r="L39" s="42">
        <f t="shared" si="15"/>
        <v>13548661</v>
      </c>
      <c r="M39" s="40">
        <v>13162619</v>
      </c>
      <c r="N39" s="44">
        <v>386042</v>
      </c>
      <c r="O39" s="40">
        <f t="shared" si="16"/>
        <v>18237525</v>
      </c>
      <c r="P39" s="44">
        <v>18070525</v>
      </c>
      <c r="Q39" s="44">
        <v>167000</v>
      </c>
      <c r="R39" s="40">
        <f t="shared" si="17"/>
        <v>10712766</v>
      </c>
      <c r="S39" s="44">
        <v>10605766</v>
      </c>
      <c r="T39" s="44">
        <v>107000</v>
      </c>
      <c r="U39" s="43">
        <f t="shared" si="18"/>
        <v>64.54960580895255</v>
      </c>
      <c r="V39" s="13">
        <f t="shared" si="19"/>
        <v>65.51607169924377</v>
      </c>
      <c r="W39" s="153">
        <f t="shared" si="20"/>
        <v>37.72318286151492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ht="15" customHeight="1">
      <c r="A40" s="170" t="s">
        <v>51</v>
      </c>
      <c r="B40" s="118" t="s">
        <v>52</v>
      </c>
      <c r="C40" s="35">
        <f t="shared" si="8"/>
        <v>61599847</v>
      </c>
      <c r="D40" s="36">
        <f t="shared" si="9"/>
        <v>60087847</v>
      </c>
      <c r="E40" s="36">
        <f t="shared" si="10"/>
        <v>1512000</v>
      </c>
      <c r="F40" s="37">
        <f t="shared" si="11"/>
        <v>45171980</v>
      </c>
      <c r="G40" s="36">
        <f t="shared" si="12"/>
        <v>44333425</v>
      </c>
      <c r="H40" s="38">
        <f t="shared" si="13"/>
        <v>838555</v>
      </c>
      <c r="I40" s="40">
        <f t="shared" si="14"/>
        <v>16242499</v>
      </c>
      <c r="J40" s="44">
        <v>16242499</v>
      </c>
      <c r="K40" s="44">
        <v>0</v>
      </c>
      <c r="L40" s="42">
        <f t="shared" si="15"/>
        <v>12988625</v>
      </c>
      <c r="M40" s="40">
        <v>12988625</v>
      </c>
      <c r="N40" s="44">
        <v>0</v>
      </c>
      <c r="O40" s="40">
        <f t="shared" si="16"/>
        <v>45357348</v>
      </c>
      <c r="P40" s="44">
        <v>43845348</v>
      </c>
      <c r="Q40" s="44">
        <v>1512000</v>
      </c>
      <c r="R40" s="40">
        <f t="shared" si="17"/>
        <v>32183355</v>
      </c>
      <c r="S40" s="44">
        <v>31344800</v>
      </c>
      <c r="T40" s="44">
        <v>838555</v>
      </c>
      <c r="U40" s="43">
        <f t="shared" si="18"/>
        <v>73.33131850148914</v>
      </c>
      <c r="V40" s="13">
        <f t="shared" si="19"/>
        <v>73.78101764904308</v>
      </c>
      <c r="W40" s="153">
        <f t="shared" si="20"/>
        <v>55.45998677248677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s="1" customFormat="1" ht="15" customHeight="1">
      <c r="A41" s="170" t="s">
        <v>53</v>
      </c>
      <c r="B41" s="118" t="s">
        <v>54</v>
      </c>
      <c r="C41" s="35">
        <f t="shared" si="8"/>
        <v>156553455</v>
      </c>
      <c r="D41" s="36">
        <f t="shared" si="9"/>
        <v>55368727</v>
      </c>
      <c r="E41" s="36">
        <f t="shared" si="10"/>
        <v>101184728</v>
      </c>
      <c r="F41" s="37">
        <f t="shared" si="11"/>
        <v>79530193</v>
      </c>
      <c r="G41" s="36">
        <f t="shared" si="12"/>
        <v>34014980</v>
      </c>
      <c r="H41" s="38">
        <f t="shared" si="13"/>
        <v>45515213</v>
      </c>
      <c r="I41" s="44">
        <f t="shared" si="14"/>
        <v>155282955</v>
      </c>
      <c r="J41" s="44">
        <v>55358227</v>
      </c>
      <c r="K41" s="44">
        <v>99924728</v>
      </c>
      <c r="L41" s="42">
        <f t="shared" si="15"/>
        <v>79530193</v>
      </c>
      <c r="M41" s="44">
        <v>34014980</v>
      </c>
      <c r="N41" s="44">
        <v>45515213</v>
      </c>
      <c r="O41" s="42">
        <f t="shared" si="16"/>
        <v>1270500</v>
      </c>
      <c r="P41" s="44">
        <v>10500</v>
      </c>
      <c r="Q41" s="44">
        <v>1260000</v>
      </c>
      <c r="R41" s="40">
        <f t="shared" si="17"/>
        <v>0</v>
      </c>
      <c r="S41" s="44">
        <v>0</v>
      </c>
      <c r="T41" s="44">
        <v>0</v>
      </c>
      <c r="U41" s="43">
        <f t="shared" si="18"/>
        <v>50.80066294289065</v>
      </c>
      <c r="V41" s="13">
        <f t="shared" si="19"/>
        <v>61.43355977824811</v>
      </c>
      <c r="W41" s="153">
        <f t="shared" si="20"/>
        <v>44.98229515426478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5" customHeight="1" hidden="1">
      <c r="A42" s="173"/>
      <c r="B42" s="123" t="s">
        <v>29</v>
      </c>
      <c r="C42" s="35"/>
      <c r="D42" s="36"/>
      <c r="E42" s="35"/>
      <c r="F42" s="37"/>
      <c r="G42" s="37"/>
      <c r="H42" s="39"/>
      <c r="I42" s="44"/>
      <c r="J42" s="44"/>
      <c r="K42" s="44"/>
      <c r="L42" s="44"/>
      <c r="M42" s="44"/>
      <c r="N42" s="44"/>
      <c r="O42" s="40"/>
      <c r="P42" s="44"/>
      <c r="Q42" s="44"/>
      <c r="R42" s="40"/>
      <c r="S42" s="44"/>
      <c r="T42" s="44"/>
      <c r="U42" s="43"/>
      <c r="V42" s="13"/>
      <c r="W42" s="153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ht="15" customHeight="1" hidden="1">
      <c r="A43" s="173"/>
      <c r="B43" s="124" t="s">
        <v>98</v>
      </c>
      <c r="C43" s="82">
        <f>D43+E43</f>
        <v>0</v>
      </c>
      <c r="D43" s="83">
        <f>J43+P43</f>
        <v>0</v>
      </c>
      <c r="E43" s="83">
        <f>K43+Q43</f>
        <v>0</v>
      </c>
      <c r="F43" s="84">
        <f>G43+H43</f>
        <v>0</v>
      </c>
      <c r="G43" s="83">
        <f>M43+S43</f>
        <v>0</v>
      </c>
      <c r="H43" s="85">
        <f>N43+T43</f>
        <v>0</v>
      </c>
      <c r="I43" s="86">
        <f>J43+K43</f>
        <v>0</v>
      </c>
      <c r="J43" s="87"/>
      <c r="K43" s="87"/>
      <c r="L43" s="88">
        <f>M43+N43</f>
        <v>0</v>
      </c>
      <c r="M43" s="87"/>
      <c r="N43" s="87"/>
      <c r="O43" s="86">
        <f>P43+Q43</f>
        <v>0</v>
      </c>
      <c r="P43" s="87"/>
      <c r="Q43" s="87"/>
      <c r="R43" s="86">
        <v>0</v>
      </c>
      <c r="S43" s="87"/>
      <c r="T43" s="87"/>
      <c r="U43" s="89" t="e">
        <f>F43*100/C43</f>
        <v>#DIV/0!</v>
      </c>
      <c r="V43" s="90" t="s">
        <v>17</v>
      </c>
      <c r="W43" s="155" t="e">
        <f>H43*100/E43</f>
        <v>#DIV/0!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ht="3" customHeight="1" hidden="1">
      <c r="A44" s="173"/>
      <c r="B44" s="123"/>
      <c r="C44" s="35"/>
      <c r="D44" s="36"/>
      <c r="E44" s="36"/>
      <c r="F44" s="37"/>
      <c r="G44" s="36"/>
      <c r="H44" s="38"/>
      <c r="I44" s="40"/>
      <c r="J44" s="44"/>
      <c r="K44" s="44"/>
      <c r="L44" s="42"/>
      <c r="M44" s="44"/>
      <c r="N44" s="44"/>
      <c r="O44" s="40"/>
      <c r="P44" s="44"/>
      <c r="Q44" s="44"/>
      <c r="R44" s="40"/>
      <c r="S44" s="44"/>
      <c r="T44" s="44"/>
      <c r="U44" s="43"/>
      <c r="V44" s="13"/>
      <c r="W44" s="153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ht="15" customHeight="1" hidden="1">
      <c r="A45" s="173"/>
      <c r="B45" s="124" t="s">
        <v>76</v>
      </c>
      <c r="C45" s="82">
        <f>D45+E45</f>
        <v>0</v>
      </c>
      <c r="D45" s="83">
        <f>J45+P45</f>
        <v>0</v>
      </c>
      <c r="E45" s="83">
        <f>K45+Q45</f>
        <v>0</v>
      </c>
      <c r="F45" s="84">
        <f>G45+H45</f>
        <v>0</v>
      </c>
      <c r="G45" s="83">
        <f>M45+S45</f>
        <v>0</v>
      </c>
      <c r="H45" s="85">
        <f>N45+T45</f>
        <v>0</v>
      </c>
      <c r="I45" s="86">
        <f>J45+K45</f>
        <v>0</v>
      </c>
      <c r="J45" s="87"/>
      <c r="K45" s="87"/>
      <c r="L45" s="88">
        <f>M45+N45</f>
        <v>0</v>
      </c>
      <c r="M45" s="87"/>
      <c r="N45" s="87"/>
      <c r="O45" s="86">
        <f>P45+Q45</f>
        <v>0</v>
      </c>
      <c r="P45" s="87"/>
      <c r="Q45" s="87"/>
      <c r="R45" s="86">
        <f>S45+T45</f>
        <v>0</v>
      </c>
      <c r="S45" s="87"/>
      <c r="T45" s="87"/>
      <c r="U45" s="89" t="e">
        <f>F45*100/C45</f>
        <v>#DIV/0!</v>
      </c>
      <c r="V45" s="90" t="s">
        <v>17</v>
      </c>
      <c r="W45" s="156" t="e">
        <f>H45*100/E45</f>
        <v>#DIV/0!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ht="3.75" customHeight="1" hidden="1">
      <c r="A46" s="173"/>
      <c r="B46" s="125"/>
      <c r="C46" s="35"/>
      <c r="D46" s="36"/>
      <c r="E46" s="35"/>
      <c r="F46" s="37"/>
      <c r="G46" s="37"/>
      <c r="H46" s="39"/>
      <c r="I46" s="40"/>
      <c r="J46" s="44"/>
      <c r="K46" s="44"/>
      <c r="L46" s="42"/>
      <c r="M46" s="44"/>
      <c r="N46" s="44"/>
      <c r="O46" s="40"/>
      <c r="P46" s="44"/>
      <c r="Q46" s="44"/>
      <c r="R46" s="40"/>
      <c r="S46" s="44"/>
      <c r="T46" s="44"/>
      <c r="U46" s="43"/>
      <c r="V46" s="13"/>
      <c r="W46" s="153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ht="15" customHeight="1">
      <c r="A47" s="170" t="s">
        <v>55</v>
      </c>
      <c r="B47" s="118" t="s">
        <v>56</v>
      </c>
      <c r="C47" s="35">
        <f>D47+E47</f>
        <v>87701474</v>
      </c>
      <c r="D47" s="36">
        <f>J47+P47</f>
        <v>56597700</v>
      </c>
      <c r="E47" s="36">
        <f>K47+Q47</f>
        <v>31103774</v>
      </c>
      <c r="F47" s="37">
        <f>G47+H47</f>
        <v>54923152</v>
      </c>
      <c r="G47" s="36">
        <f>M47+S47</f>
        <v>43288887</v>
      </c>
      <c r="H47" s="38">
        <f>N47+T47</f>
        <v>11634265</v>
      </c>
      <c r="I47" s="40">
        <f>J47+K47</f>
        <v>59268974</v>
      </c>
      <c r="J47" s="44">
        <v>28165200</v>
      </c>
      <c r="K47" s="44">
        <v>31103774</v>
      </c>
      <c r="L47" s="42">
        <f>M47+N47</f>
        <v>31686552</v>
      </c>
      <c r="M47" s="40">
        <v>20052287</v>
      </c>
      <c r="N47" s="44">
        <v>11634265</v>
      </c>
      <c r="O47" s="40">
        <f>P47+Q47</f>
        <v>28432500</v>
      </c>
      <c r="P47" s="44">
        <v>28432500</v>
      </c>
      <c r="Q47" s="44">
        <v>0</v>
      </c>
      <c r="R47" s="40">
        <f>S47+T47</f>
        <v>23236600</v>
      </c>
      <c r="S47" s="44">
        <v>23236600</v>
      </c>
      <c r="T47" s="44">
        <v>0</v>
      </c>
      <c r="U47" s="43">
        <f>F47*100/C47</f>
        <v>62.62511847862443</v>
      </c>
      <c r="V47" s="13">
        <f>G47*100/D47</f>
        <v>76.48524056631277</v>
      </c>
      <c r="W47" s="153">
        <f>H47*100/E47</f>
        <v>37.404673143522714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ht="15" customHeight="1">
      <c r="A48" s="170" t="s">
        <v>57</v>
      </c>
      <c r="B48" s="118" t="s">
        <v>64</v>
      </c>
      <c r="C48" s="35"/>
      <c r="D48" s="36"/>
      <c r="E48" s="35"/>
      <c r="F48" s="37"/>
      <c r="G48" s="37"/>
      <c r="H48" s="39"/>
      <c r="I48" s="40"/>
      <c r="J48" s="44"/>
      <c r="K48" s="44"/>
      <c r="L48" s="42"/>
      <c r="M48" s="40"/>
      <c r="N48" s="44"/>
      <c r="O48" s="40"/>
      <c r="P48" s="44"/>
      <c r="Q48" s="44"/>
      <c r="R48" s="40"/>
      <c r="S48" s="44"/>
      <c r="T48" s="44"/>
      <c r="U48" s="43"/>
      <c r="V48" s="13"/>
      <c r="W48" s="153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ht="15" customHeight="1">
      <c r="A49" s="170"/>
      <c r="B49" s="118" t="s">
        <v>58</v>
      </c>
      <c r="C49" s="35">
        <f>D49+E49</f>
        <v>10115800</v>
      </c>
      <c r="D49" s="36">
        <f>J49+P49</f>
        <v>9757800</v>
      </c>
      <c r="E49" s="36">
        <f>K49+Q49</f>
        <v>358000</v>
      </c>
      <c r="F49" s="37">
        <f>G49+H49</f>
        <v>7812837</v>
      </c>
      <c r="G49" s="36">
        <f>M49+S49</f>
        <v>7563599</v>
      </c>
      <c r="H49" s="38">
        <f>N49+T49</f>
        <v>249238</v>
      </c>
      <c r="I49" s="40">
        <f>J49+K49</f>
        <v>10115800</v>
      </c>
      <c r="J49" s="44">
        <v>9757800</v>
      </c>
      <c r="K49" s="44">
        <v>358000</v>
      </c>
      <c r="L49" s="42">
        <f>M49+N49</f>
        <v>7812837</v>
      </c>
      <c r="M49" s="40">
        <v>7563599</v>
      </c>
      <c r="N49" s="44">
        <v>249238</v>
      </c>
      <c r="O49" s="40">
        <f>P49+Q49</f>
        <v>0</v>
      </c>
      <c r="P49" s="44">
        <v>0</v>
      </c>
      <c r="Q49" s="44">
        <v>0</v>
      </c>
      <c r="R49" s="40">
        <f>S49+T49</f>
        <v>0</v>
      </c>
      <c r="S49" s="44">
        <v>0</v>
      </c>
      <c r="T49" s="44">
        <v>0</v>
      </c>
      <c r="U49" s="43">
        <f aca="true" t="shared" si="21" ref="U49:W50">F49*100/C49</f>
        <v>77.23400027679472</v>
      </c>
      <c r="V49" s="13">
        <f t="shared" si="21"/>
        <v>77.51336366803993</v>
      </c>
      <c r="W49" s="153">
        <f t="shared" si="21"/>
        <v>69.61955307262569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ht="15" customHeight="1">
      <c r="A50" s="170" t="s">
        <v>59</v>
      </c>
      <c r="B50" s="118" t="s">
        <v>60</v>
      </c>
      <c r="C50" s="35">
        <f>D50+E50</f>
        <v>72403090</v>
      </c>
      <c r="D50" s="36">
        <f>J50+P50</f>
        <v>12256000</v>
      </c>
      <c r="E50" s="36">
        <f>K50+Q50</f>
        <v>60147090</v>
      </c>
      <c r="F50" s="37">
        <f>G50+H50</f>
        <v>27762051</v>
      </c>
      <c r="G50" s="36">
        <f>M50+S50</f>
        <v>9695442</v>
      </c>
      <c r="H50" s="38">
        <f>N50+T50</f>
        <v>18066609</v>
      </c>
      <c r="I50" s="40">
        <f>J50+K50</f>
        <v>72363090</v>
      </c>
      <c r="J50" s="44">
        <v>12216000</v>
      </c>
      <c r="K50" s="44">
        <v>60147090</v>
      </c>
      <c r="L50" s="42">
        <f>M50+N50</f>
        <v>27732051</v>
      </c>
      <c r="M50" s="40">
        <v>9665442</v>
      </c>
      <c r="N50" s="44">
        <v>18066609</v>
      </c>
      <c r="O50" s="40">
        <f>P50+Q50</f>
        <v>40000</v>
      </c>
      <c r="P50" s="44">
        <v>40000</v>
      </c>
      <c r="Q50" s="44">
        <v>0</v>
      </c>
      <c r="R50" s="40">
        <f>S50+T50</f>
        <v>30000</v>
      </c>
      <c r="S50" s="44">
        <v>30000</v>
      </c>
      <c r="T50" s="44">
        <v>0</v>
      </c>
      <c r="U50" s="43">
        <f t="shared" si="21"/>
        <v>38.343737815609806</v>
      </c>
      <c r="V50" s="13">
        <f t="shared" si="21"/>
        <v>79.10771866840732</v>
      </c>
      <c r="W50" s="153">
        <f t="shared" si="21"/>
        <v>30.037378366933464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ht="8.25" customHeight="1" thickBot="1">
      <c r="A51" s="174"/>
      <c r="B51" s="123"/>
      <c r="C51" s="137"/>
      <c r="D51" s="138"/>
      <c r="E51" s="138"/>
      <c r="F51" s="138"/>
      <c r="G51" s="138"/>
      <c r="H51" s="139"/>
      <c r="I51" s="14"/>
      <c r="J51" s="18"/>
      <c r="K51" s="18"/>
      <c r="L51" s="140"/>
      <c r="M51" s="14"/>
      <c r="N51" s="18"/>
      <c r="O51" s="40"/>
      <c r="P51" s="18"/>
      <c r="Q51" s="18"/>
      <c r="R51" s="14"/>
      <c r="S51" s="18"/>
      <c r="T51" s="18"/>
      <c r="U51" s="15"/>
      <c r="V51" s="16"/>
      <c r="W51" s="15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ht="3" customHeight="1" thickBot="1" thickTop="1">
      <c r="A52" s="195"/>
      <c r="B52" s="196"/>
      <c r="C52" s="197"/>
      <c r="D52" s="198"/>
      <c r="E52" s="198"/>
      <c r="F52" s="198"/>
      <c r="G52" s="198"/>
      <c r="H52" s="199"/>
      <c r="I52" s="200"/>
      <c r="J52" s="201"/>
      <c r="K52" s="201"/>
      <c r="L52" s="202"/>
      <c r="M52" s="202"/>
      <c r="N52" s="201"/>
      <c r="O52" s="202"/>
      <c r="P52" s="201"/>
      <c r="Q52" s="201"/>
      <c r="R52" s="202"/>
      <c r="S52" s="201"/>
      <c r="T52" s="201"/>
      <c r="U52" s="203"/>
      <c r="V52" s="204"/>
      <c r="W52" s="205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ht="35.25" customHeight="1" thickBot="1" thickTop="1">
      <c r="A53" s="250" t="s">
        <v>81</v>
      </c>
      <c r="B53" s="251"/>
      <c r="C53" s="81">
        <f aca="true" t="shared" si="22" ref="C53:T53">C10+C11+C12+C14+C15+C16+C20+C21+C22+C23+C24+C28+C30+C33+C34+C35+C36+C37+C38+C39+C40+C41+C47+C49+C50</f>
        <v>2202605577</v>
      </c>
      <c r="D53" s="81">
        <f t="shared" si="22"/>
        <v>1606643094</v>
      </c>
      <c r="E53" s="81">
        <f t="shared" si="22"/>
        <v>595962483</v>
      </c>
      <c r="F53" s="81">
        <f t="shared" si="22"/>
        <v>1420262370</v>
      </c>
      <c r="G53" s="81">
        <f t="shared" si="22"/>
        <v>1166197317</v>
      </c>
      <c r="H53" s="81">
        <f t="shared" si="22"/>
        <v>254065053</v>
      </c>
      <c r="I53" s="81">
        <f t="shared" si="22"/>
        <v>1543663600</v>
      </c>
      <c r="J53" s="81">
        <f t="shared" si="22"/>
        <v>1132686157</v>
      </c>
      <c r="K53" s="81">
        <f t="shared" si="22"/>
        <v>410977443</v>
      </c>
      <c r="L53" s="81">
        <f t="shared" si="22"/>
        <v>1041070730</v>
      </c>
      <c r="M53" s="81">
        <f t="shared" si="22"/>
        <v>824468672</v>
      </c>
      <c r="N53" s="81">
        <f t="shared" si="22"/>
        <v>216602058</v>
      </c>
      <c r="O53" s="81">
        <f t="shared" si="22"/>
        <v>658941977</v>
      </c>
      <c r="P53" s="81">
        <f t="shared" si="22"/>
        <v>473956937</v>
      </c>
      <c r="Q53" s="81">
        <f t="shared" si="22"/>
        <v>184985040</v>
      </c>
      <c r="R53" s="81">
        <f t="shared" si="22"/>
        <v>379191640</v>
      </c>
      <c r="S53" s="81">
        <f t="shared" si="22"/>
        <v>341728645</v>
      </c>
      <c r="T53" s="81">
        <f t="shared" si="22"/>
        <v>37462995</v>
      </c>
      <c r="U53" s="141">
        <f>F53*100/C53</f>
        <v>64.4810121626238</v>
      </c>
      <c r="V53" s="142">
        <f>G53*100/D53</f>
        <v>72.58596021450923</v>
      </c>
      <c r="W53" s="158">
        <f>H53*100/E53</f>
        <v>42.63104813596127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ht="3" customHeight="1" thickBot="1" thickTop="1">
      <c r="A54" s="206"/>
      <c r="B54" s="207"/>
      <c r="C54" s="33"/>
      <c r="D54" s="32"/>
      <c r="E54" s="32"/>
      <c r="F54" s="32"/>
      <c r="G54" s="32"/>
      <c r="H54" s="208"/>
      <c r="I54" s="33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  <c r="U54" s="209"/>
      <c r="V54" s="210"/>
      <c r="W54" s="160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ht="42" customHeight="1" thickTop="1">
      <c r="A55" s="256" t="s">
        <v>84</v>
      </c>
      <c r="B55" s="257"/>
      <c r="C55" s="143">
        <f aca="true" t="shared" si="23" ref="C55:T55">C57+C58</f>
        <v>11891047</v>
      </c>
      <c r="D55" s="144">
        <f t="shared" si="23"/>
        <v>7461047</v>
      </c>
      <c r="E55" s="144">
        <f t="shared" si="23"/>
        <v>4430000</v>
      </c>
      <c r="F55" s="144">
        <f t="shared" si="23"/>
        <v>5772339</v>
      </c>
      <c r="G55" s="144">
        <f t="shared" si="23"/>
        <v>5550299</v>
      </c>
      <c r="H55" s="145">
        <f t="shared" si="23"/>
        <v>222040</v>
      </c>
      <c r="I55" s="146">
        <f t="shared" si="23"/>
        <v>4923709</v>
      </c>
      <c r="J55" s="144">
        <f t="shared" si="23"/>
        <v>493709</v>
      </c>
      <c r="K55" s="144">
        <f t="shared" si="23"/>
        <v>4430000</v>
      </c>
      <c r="L55" s="144">
        <f t="shared" si="23"/>
        <v>538522</v>
      </c>
      <c r="M55" s="144">
        <f t="shared" si="23"/>
        <v>316482</v>
      </c>
      <c r="N55" s="144">
        <f t="shared" si="23"/>
        <v>222040</v>
      </c>
      <c r="O55" s="144">
        <f t="shared" si="23"/>
        <v>6967338</v>
      </c>
      <c r="P55" s="144">
        <f t="shared" si="23"/>
        <v>6967338</v>
      </c>
      <c r="Q55" s="144">
        <f t="shared" si="23"/>
        <v>0</v>
      </c>
      <c r="R55" s="144">
        <f t="shared" si="23"/>
        <v>5233817</v>
      </c>
      <c r="S55" s="144">
        <f t="shared" si="23"/>
        <v>5233817</v>
      </c>
      <c r="T55" s="146">
        <f t="shared" si="23"/>
        <v>0</v>
      </c>
      <c r="U55" s="147">
        <f>F55*100/C55</f>
        <v>48.54357231957791</v>
      </c>
      <c r="V55" s="148">
        <f>G55*100/D55</f>
        <v>74.39035030874354</v>
      </c>
      <c r="W55" s="241">
        <f>H55*100/E55</f>
        <v>5.0121896162528214</v>
      </c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ht="5.25" customHeight="1">
      <c r="A56" s="175"/>
      <c r="B56" s="134"/>
      <c r="C56" s="128"/>
      <c r="D56" s="129"/>
      <c r="E56" s="129"/>
      <c r="F56" s="130"/>
      <c r="G56" s="129"/>
      <c r="H56" s="131"/>
      <c r="I56" s="128"/>
      <c r="J56" s="130"/>
      <c r="K56" s="130"/>
      <c r="L56" s="129"/>
      <c r="M56" s="130"/>
      <c r="N56" s="130"/>
      <c r="O56" s="130"/>
      <c r="P56" s="130"/>
      <c r="Q56" s="130"/>
      <c r="R56" s="130"/>
      <c r="S56" s="230"/>
      <c r="T56" s="128"/>
      <c r="U56" s="132"/>
      <c r="V56" s="133"/>
      <c r="W56" s="159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ht="15" customHeight="1">
      <c r="A57" s="258" t="s">
        <v>79</v>
      </c>
      <c r="B57" s="259"/>
      <c r="C57" s="35">
        <f>D57+E57</f>
        <v>5567397</v>
      </c>
      <c r="D57" s="36">
        <f>J57+P57</f>
        <v>1137397</v>
      </c>
      <c r="E57" s="36">
        <f>K57+Q57</f>
        <v>4430000</v>
      </c>
      <c r="F57" s="37">
        <f>G57+H57</f>
        <v>1201017</v>
      </c>
      <c r="G57" s="36">
        <f>M57+S57</f>
        <v>978977</v>
      </c>
      <c r="H57" s="38">
        <f>N57+T57</f>
        <v>222040</v>
      </c>
      <c r="I57" s="40">
        <f>J57+K57</f>
        <v>4606697</v>
      </c>
      <c r="J57" s="41">
        <v>176697</v>
      </c>
      <c r="K57" s="41">
        <v>4430000</v>
      </c>
      <c r="L57" s="42">
        <f>M57+N57</f>
        <v>240763</v>
      </c>
      <c r="M57" s="41">
        <v>18723</v>
      </c>
      <c r="N57" s="41">
        <v>222040</v>
      </c>
      <c r="O57" s="41">
        <f>P57+Q57</f>
        <v>960700</v>
      </c>
      <c r="P57" s="41">
        <v>960700</v>
      </c>
      <c r="Q57" s="41">
        <v>0</v>
      </c>
      <c r="R57" s="40">
        <f>S57+T57</f>
        <v>960254</v>
      </c>
      <c r="S57" s="40">
        <v>960254</v>
      </c>
      <c r="T57" s="40">
        <v>0</v>
      </c>
      <c r="U57" s="43">
        <f>F57*100/C57</f>
        <v>21.572325451193798</v>
      </c>
      <c r="V57" s="13">
        <f>G57*100/D57</f>
        <v>86.07170583358317</v>
      </c>
      <c r="W57" s="246">
        <f>H57*100/E57</f>
        <v>5.0121896162528214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ht="15" customHeight="1">
      <c r="A58" s="258" t="s">
        <v>80</v>
      </c>
      <c r="B58" s="259"/>
      <c r="C58" s="35">
        <f>D58+E58</f>
        <v>6323650</v>
      </c>
      <c r="D58" s="36">
        <f>J58+P58</f>
        <v>6323650</v>
      </c>
      <c r="E58" s="36">
        <f>K58+Q58</f>
        <v>0</v>
      </c>
      <c r="F58" s="37">
        <f>G58+H58</f>
        <v>4571322</v>
      </c>
      <c r="G58" s="36">
        <f>M58+S58</f>
        <v>4571322</v>
      </c>
      <c r="H58" s="38">
        <f>N58+T58</f>
        <v>0</v>
      </c>
      <c r="I58" s="40">
        <f>J58+K58</f>
        <v>317012</v>
      </c>
      <c r="J58" s="41">
        <v>317012</v>
      </c>
      <c r="K58" s="41">
        <v>0</v>
      </c>
      <c r="L58" s="42">
        <f>M58+N58</f>
        <v>297759</v>
      </c>
      <c r="M58" s="41">
        <v>297759</v>
      </c>
      <c r="N58" s="41">
        <v>0</v>
      </c>
      <c r="O58" s="41">
        <f>P58+Q58</f>
        <v>6006638</v>
      </c>
      <c r="P58" s="41">
        <v>6006638</v>
      </c>
      <c r="Q58" s="41">
        <v>0</v>
      </c>
      <c r="R58" s="40">
        <f>S58+T58</f>
        <v>4273563</v>
      </c>
      <c r="S58" s="40">
        <v>4273563</v>
      </c>
      <c r="T58" s="40">
        <v>0</v>
      </c>
      <c r="U58" s="43">
        <f>F58*100/C58</f>
        <v>72.28929494832889</v>
      </c>
      <c r="V58" s="13">
        <f>G58*100/D58</f>
        <v>72.28929494832889</v>
      </c>
      <c r="W58" s="153" t="s">
        <v>30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ht="7.5" customHeight="1" thickBot="1">
      <c r="A59" s="171"/>
      <c r="B59" s="136"/>
      <c r="C59" s="35"/>
      <c r="D59" s="37"/>
      <c r="E59" s="37"/>
      <c r="F59" s="37"/>
      <c r="G59" s="36"/>
      <c r="H59" s="38"/>
      <c r="I59" s="52"/>
      <c r="J59" s="44"/>
      <c r="K59" s="44"/>
      <c r="L59" s="40"/>
      <c r="M59" s="40"/>
      <c r="N59" s="44"/>
      <c r="O59" s="40"/>
      <c r="P59" s="44"/>
      <c r="Q59" s="44"/>
      <c r="R59" s="40"/>
      <c r="S59" s="44"/>
      <c r="T59" s="44"/>
      <c r="U59" s="43"/>
      <c r="V59" s="13"/>
      <c r="W59" s="153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ht="3" customHeight="1" thickBot="1" thickTop="1">
      <c r="A60" s="211"/>
      <c r="B60" s="212"/>
      <c r="C60" s="213"/>
      <c r="D60" s="214"/>
      <c r="E60" s="214"/>
      <c r="F60" s="214"/>
      <c r="G60" s="214"/>
      <c r="H60" s="215"/>
      <c r="I60" s="216"/>
      <c r="J60" s="217"/>
      <c r="K60" s="217"/>
      <c r="L60" s="218"/>
      <c r="M60" s="218"/>
      <c r="N60" s="217"/>
      <c r="O60" s="218"/>
      <c r="P60" s="217"/>
      <c r="Q60" s="217"/>
      <c r="R60" s="218"/>
      <c r="S60" s="217"/>
      <c r="T60" s="217"/>
      <c r="U60" s="219"/>
      <c r="V60" s="220"/>
      <c r="W60" s="221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 ht="35.25" customHeight="1" thickBot="1" thickTop="1">
      <c r="A61" s="248" t="s">
        <v>85</v>
      </c>
      <c r="B61" s="249"/>
      <c r="C61" s="135">
        <f aca="true" t="shared" si="24" ref="C61:T61">C53+C55</f>
        <v>2214496624</v>
      </c>
      <c r="D61" s="41">
        <f t="shared" si="24"/>
        <v>1614104141</v>
      </c>
      <c r="E61" s="41">
        <f t="shared" si="24"/>
        <v>600392483</v>
      </c>
      <c r="F61" s="41">
        <f t="shared" si="24"/>
        <v>1426034709</v>
      </c>
      <c r="G61" s="41">
        <f t="shared" si="24"/>
        <v>1171747616</v>
      </c>
      <c r="H61" s="194">
        <f t="shared" si="24"/>
        <v>254287093</v>
      </c>
      <c r="I61" s="135">
        <f t="shared" si="24"/>
        <v>1548587309</v>
      </c>
      <c r="J61" s="41">
        <f t="shared" si="24"/>
        <v>1133179866</v>
      </c>
      <c r="K61" s="41">
        <f t="shared" si="24"/>
        <v>415407443</v>
      </c>
      <c r="L61" s="41">
        <f t="shared" si="24"/>
        <v>1041609252</v>
      </c>
      <c r="M61" s="41">
        <f t="shared" si="24"/>
        <v>824785154</v>
      </c>
      <c r="N61" s="41">
        <f t="shared" si="24"/>
        <v>216824098</v>
      </c>
      <c r="O61" s="41">
        <f t="shared" si="24"/>
        <v>665909315</v>
      </c>
      <c r="P61" s="41">
        <f t="shared" si="24"/>
        <v>480924275</v>
      </c>
      <c r="Q61" s="41">
        <f t="shared" si="24"/>
        <v>184985040</v>
      </c>
      <c r="R61" s="41">
        <f t="shared" si="24"/>
        <v>384425457</v>
      </c>
      <c r="S61" s="41">
        <f t="shared" si="24"/>
        <v>346962462</v>
      </c>
      <c r="T61" s="41">
        <f t="shared" si="24"/>
        <v>37462995</v>
      </c>
      <c r="U61" s="141">
        <f>F61*100/C61</f>
        <v>64.39543386723176</v>
      </c>
      <c r="V61" s="142">
        <f>G61*100/D61</f>
        <v>72.59430084071633</v>
      </c>
      <c r="W61" s="158">
        <f>H61*100/E61</f>
        <v>42.353477133723544</v>
      </c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7"/>
      <c r="AQ61" s="17"/>
      <c r="AR61" s="17"/>
      <c r="AS61" s="17"/>
      <c r="AT61" s="17"/>
      <c r="AU61" s="17"/>
      <c r="AV61" s="17"/>
      <c r="AW61" s="17"/>
    </row>
    <row r="62" spans="1:49" ht="3" customHeight="1" thickBot="1" thickTop="1">
      <c r="A62" s="222"/>
      <c r="B62" s="223"/>
      <c r="C62" s="224"/>
      <c r="D62" s="225"/>
      <c r="E62" s="225"/>
      <c r="F62" s="225"/>
      <c r="G62" s="225"/>
      <c r="H62" s="226"/>
      <c r="I62" s="224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7"/>
      <c r="V62" s="228"/>
      <c r="W62" s="229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7"/>
      <c r="AQ62" s="17"/>
      <c r="AR62" s="17"/>
      <c r="AS62" s="17"/>
      <c r="AT62" s="17"/>
      <c r="AU62" s="17"/>
      <c r="AV62" s="17"/>
      <c r="AW62" s="17"/>
    </row>
    <row r="63" spans="1:49" ht="28.5" customHeight="1" thickBot="1" thickTop="1">
      <c r="A63" s="254" t="s">
        <v>83</v>
      </c>
      <c r="B63" s="255"/>
      <c r="C63" s="75">
        <f>D63+E63</f>
        <v>196259123</v>
      </c>
      <c r="D63" s="76">
        <f>J63+P63</f>
        <v>195449543</v>
      </c>
      <c r="E63" s="76">
        <f>K63+Q63</f>
        <v>809580</v>
      </c>
      <c r="F63" s="77">
        <f>G63+H63</f>
        <v>141737663</v>
      </c>
      <c r="G63" s="76">
        <f>M63+S63</f>
        <v>141608500</v>
      </c>
      <c r="H63" s="78">
        <f>N63+T63</f>
        <v>129163</v>
      </c>
      <c r="I63" s="135">
        <f>J63+K63</f>
        <v>147034687</v>
      </c>
      <c r="J63" s="41">
        <v>146989607</v>
      </c>
      <c r="K63" s="41">
        <v>45080</v>
      </c>
      <c r="L63" s="105">
        <f>M63+N63</f>
        <v>107530176</v>
      </c>
      <c r="M63" s="41">
        <v>107530176</v>
      </c>
      <c r="N63" s="41">
        <v>0</v>
      </c>
      <c r="O63" s="41">
        <f>P63+Q63</f>
        <v>49224436</v>
      </c>
      <c r="P63" s="41">
        <v>48459936</v>
      </c>
      <c r="Q63" s="41">
        <v>764500</v>
      </c>
      <c r="R63" s="41">
        <f>S63+T63</f>
        <v>34207487</v>
      </c>
      <c r="S63" s="41">
        <v>34078324</v>
      </c>
      <c r="T63" s="41">
        <v>129163</v>
      </c>
      <c r="U63" s="181">
        <f>F63*100/C63</f>
        <v>72.2196557456338</v>
      </c>
      <c r="V63" s="182">
        <f>G63*100/D63</f>
        <v>72.4527148165294</v>
      </c>
      <c r="W63" s="183">
        <f>H63*100/E63</f>
        <v>15.954321994120408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 ht="3.75" customHeight="1" thickBot="1" thickTop="1">
      <c r="A64" s="126"/>
      <c r="B64" s="127"/>
      <c r="C64" s="184"/>
      <c r="D64" s="185"/>
      <c r="E64" s="184"/>
      <c r="F64" s="186"/>
      <c r="G64" s="187"/>
      <c r="H64" s="184"/>
      <c r="I64" s="188"/>
      <c r="J64" s="189"/>
      <c r="K64" s="189"/>
      <c r="L64" s="190"/>
      <c r="M64" s="189"/>
      <c r="N64" s="188"/>
      <c r="O64" s="188"/>
      <c r="P64" s="188"/>
      <c r="Q64" s="189"/>
      <c r="R64" s="188"/>
      <c r="S64" s="188"/>
      <c r="T64" s="188"/>
      <c r="U64" s="191"/>
      <c r="V64" s="192"/>
      <c r="W64" s="193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1:48" ht="35.25" customHeight="1" thickBot="1" thickTop="1">
      <c r="A65" s="252" t="s">
        <v>82</v>
      </c>
      <c r="B65" s="253"/>
      <c r="C65" s="33">
        <f aca="true" t="shared" si="25" ref="C65:T65">C61+C63</f>
        <v>2410755747</v>
      </c>
      <c r="D65" s="81">
        <f t="shared" si="25"/>
        <v>1809553684</v>
      </c>
      <c r="E65" s="33">
        <f t="shared" si="25"/>
        <v>601202063</v>
      </c>
      <c r="F65" s="81">
        <f t="shared" si="25"/>
        <v>1567772372</v>
      </c>
      <c r="G65" s="111">
        <f t="shared" si="25"/>
        <v>1313356116</v>
      </c>
      <c r="H65" s="33">
        <f t="shared" si="25"/>
        <v>254416256</v>
      </c>
      <c r="I65" s="31">
        <f t="shared" si="25"/>
        <v>1695621996</v>
      </c>
      <c r="J65" s="81">
        <f t="shared" si="25"/>
        <v>1280169473</v>
      </c>
      <c r="K65" s="81">
        <f t="shared" si="25"/>
        <v>415452523</v>
      </c>
      <c r="L65" s="111">
        <f t="shared" si="25"/>
        <v>1149139428</v>
      </c>
      <c r="M65" s="81">
        <f t="shared" si="25"/>
        <v>932315330</v>
      </c>
      <c r="N65" s="111">
        <f t="shared" si="25"/>
        <v>216824098</v>
      </c>
      <c r="O65" s="111">
        <f t="shared" si="25"/>
        <v>715133751</v>
      </c>
      <c r="P65" s="33">
        <f t="shared" si="25"/>
        <v>529384211</v>
      </c>
      <c r="Q65" s="81">
        <f t="shared" si="25"/>
        <v>185749540</v>
      </c>
      <c r="R65" s="111">
        <f t="shared" si="25"/>
        <v>418632944</v>
      </c>
      <c r="S65" s="111">
        <f t="shared" si="25"/>
        <v>381040786</v>
      </c>
      <c r="T65" s="33">
        <f t="shared" si="25"/>
        <v>37592158</v>
      </c>
      <c r="U65" s="79">
        <f>F65*100/C65</f>
        <v>65.0324021399087</v>
      </c>
      <c r="V65" s="80">
        <f>G65*100/D65</f>
        <v>72.57900816166115</v>
      </c>
      <c r="W65" s="160">
        <f>H65*100/E65</f>
        <v>42.317927974242494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ht="3.75" customHeight="1" thickBot="1" thickTop="1">
      <c r="A66" s="176"/>
      <c r="B66" s="17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9"/>
      <c r="V66" s="179"/>
      <c r="W66" s="180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ht="5.25" customHeight="1" thickTop="1">
      <c r="A67" s="103"/>
      <c r="B67" s="104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2"/>
      <c r="V67" s="92"/>
      <c r="W67" s="92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ht="33" customHeight="1">
      <c r="A68" s="17"/>
      <c r="B68" s="72" t="s">
        <v>101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9" ht="12.75" customHeight="1">
      <c r="A69" s="22"/>
      <c r="B69" s="28"/>
      <c r="C69" s="22"/>
      <c r="D69" s="22"/>
      <c r="E69" s="22"/>
      <c r="F69" s="22"/>
      <c r="G69" s="22"/>
      <c r="H69" s="22"/>
      <c r="I69" s="20"/>
      <c r="J69" s="21"/>
      <c r="K69" s="19"/>
      <c r="L69" s="19"/>
      <c r="M69" s="20"/>
      <c r="N69" s="20"/>
      <c r="O69" s="20"/>
      <c r="P69" s="20"/>
      <c r="Q69" s="20"/>
      <c r="R69" s="20"/>
      <c r="S69" s="20"/>
      <c r="T69" s="20"/>
      <c r="U69" s="21"/>
      <c r="V69" s="21"/>
      <c r="W69" s="21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ht="15.75" hidden="1">
      <c r="A70" s="24"/>
      <c r="B70" s="67" t="s">
        <v>61</v>
      </c>
      <c r="C70" s="23"/>
      <c r="D70" s="17"/>
      <c r="E70" s="25"/>
      <c r="F70" s="20"/>
      <c r="G70" s="17"/>
      <c r="H70" s="17"/>
      <c r="I70" s="17"/>
      <c r="J70" s="17"/>
      <c r="K70" s="17"/>
      <c r="L70" s="20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ht="10.5" customHeight="1" hidden="1">
      <c r="A71" s="19"/>
      <c r="B71" s="24"/>
      <c r="D71" s="74" t="s">
        <v>62</v>
      </c>
      <c r="E71" s="30"/>
      <c r="F71" s="20"/>
      <c r="G71" s="17"/>
      <c r="H71" s="17"/>
      <c r="I71" s="17"/>
      <c r="J71" s="17"/>
      <c r="K71" s="17"/>
      <c r="L71" s="20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ht="14.25" hidden="1">
      <c r="A72" s="19"/>
      <c r="B72" s="61" t="s">
        <v>78</v>
      </c>
      <c r="D72" s="63"/>
      <c r="E72" s="64">
        <v>100</v>
      </c>
      <c r="F72" s="53"/>
      <c r="G72" s="17"/>
      <c r="H72" s="17"/>
      <c r="I72" s="17"/>
      <c r="J72" s="17"/>
      <c r="K72" s="17"/>
      <c r="L72" s="20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ht="14.25" hidden="1">
      <c r="A73" s="19"/>
      <c r="B73" s="61" t="s">
        <v>87</v>
      </c>
      <c r="D73" s="63"/>
      <c r="E73" s="64">
        <v>58.3</v>
      </c>
      <c r="F73" s="53"/>
      <c r="G73" s="17"/>
      <c r="H73" s="17"/>
      <c r="I73" s="17"/>
      <c r="J73" s="17"/>
      <c r="K73" s="17"/>
      <c r="L73" s="20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ht="14.25" hidden="1">
      <c r="A74" s="17"/>
      <c r="B74" s="62" t="s">
        <v>88</v>
      </c>
      <c r="C74" s="26"/>
      <c r="D74" s="65"/>
      <c r="E74" s="66"/>
      <c r="F74" s="73" t="s">
        <v>63</v>
      </c>
      <c r="G74" s="17"/>
      <c r="H74" s="17"/>
      <c r="I74" s="17"/>
      <c r="J74" s="17"/>
      <c r="K74" s="17"/>
      <c r="L74" s="20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ht="5.25" customHeight="1" hidden="1">
      <c r="A75" s="17"/>
      <c r="B75" s="17"/>
      <c r="C75" s="17"/>
      <c r="D75" s="17"/>
      <c r="E75" s="17"/>
      <c r="F75" s="17"/>
      <c r="G75" s="17"/>
      <c r="H75" s="17"/>
      <c r="I75" s="2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 ht="15" hidden="1">
      <c r="A76" s="17"/>
      <c r="B76" s="72" t="s">
        <v>89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1:48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ht="13.5" customHeight="1">
      <c r="A79" s="17"/>
      <c r="B79" s="240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48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48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48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48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pans="1:48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</row>
    <row r="92" spans="1:48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pans="1:48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pans="1:48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pans="1:48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pans="1:48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pans="1:48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</row>
    <row r="98" spans="1:48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</row>
    <row r="99" spans="1:48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1:48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pans="1:48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pans="1:48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pans="1:48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pans="1:48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1:48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</row>
    <row r="107" spans="1:48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</row>
    <row r="108" spans="1:48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</row>
    <row r="109" spans="1:48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</row>
    <row r="110" spans="1:48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pans="1:48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</row>
    <row r="112" spans="1:48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</row>
    <row r="113" spans="1:48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pans="1:48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pans="1:48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pans="1:48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48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48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48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pans="1:48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</row>
    <row r="121" spans="1:48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</row>
    <row r="122" spans="1:48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pans="1:48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pans="1:48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</row>
    <row r="125" spans="1:48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</row>
    <row r="126" spans="1:48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</row>
    <row r="127" spans="1:48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</row>
    <row r="128" spans="1:48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</row>
    <row r="129" spans="1:48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</row>
    <row r="130" spans="1:48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</row>
    <row r="131" spans="1:48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</row>
    <row r="132" spans="1:48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</row>
    <row r="133" spans="1:48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</row>
    <row r="134" spans="1:48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</row>
    <row r="135" spans="1:48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</row>
    <row r="136" spans="1:48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</row>
    <row r="137" spans="1:48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</row>
    <row r="138" spans="1:48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</row>
    <row r="139" spans="1:48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</row>
    <row r="140" spans="1:48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</row>
    <row r="141" spans="1:48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</row>
    <row r="142" spans="1:48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</row>
    <row r="143" spans="1:48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</row>
    <row r="144" spans="1:48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pans="1:48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</row>
    <row r="146" spans="1:48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</row>
    <row r="147" spans="1:48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</row>
    <row r="148" spans="1:48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</row>
    <row r="149" spans="1:48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</row>
    <row r="150" spans="1:48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</row>
    <row r="151" spans="1:48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</row>
    <row r="152" spans="1:48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</row>
    <row r="153" spans="1:48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</row>
    <row r="154" spans="1:48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</row>
    <row r="155" spans="1:48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</row>
    <row r="156" spans="1:48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</row>
    <row r="157" spans="1:48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</row>
    <row r="158" spans="1:48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</row>
    <row r="159" spans="1:48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</row>
    <row r="160" spans="1:48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</row>
    <row r="161" spans="1:48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</row>
    <row r="162" spans="1:48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</row>
    <row r="163" spans="1:48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</row>
    <row r="164" spans="1:48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</row>
    <row r="165" spans="1:48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</row>
    <row r="166" spans="1:48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</row>
    <row r="167" spans="1:48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</row>
    <row r="168" spans="1:48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</row>
    <row r="169" spans="1:48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</row>
    <row r="170" spans="1:48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</row>
    <row r="171" spans="1:48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</row>
    <row r="172" spans="1:48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</row>
    <row r="173" spans="1:48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</row>
    <row r="174" spans="1:48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</row>
    <row r="175" spans="1:48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</row>
    <row r="176" spans="1:48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</row>
    <row r="177" spans="1:48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</row>
    <row r="178" spans="1:48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</row>
    <row r="179" spans="1:48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</row>
    <row r="180" spans="1:48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</row>
    <row r="181" spans="1:48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</row>
    <row r="182" spans="1:48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</row>
    <row r="183" spans="1:48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</row>
    <row r="184" spans="1:48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</row>
    <row r="185" spans="1:48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</row>
    <row r="186" spans="1:48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</row>
    <row r="187" spans="1:48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</row>
    <row r="188" spans="1:48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</row>
    <row r="189" spans="1:48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</row>
    <row r="190" spans="1:48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</row>
    <row r="191" spans="1:48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</row>
    <row r="192" spans="1:48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</row>
    <row r="193" spans="1:48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</row>
    <row r="194" spans="1:48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</row>
    <row r="195" spans="1:48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</row>
    <row r="196" spans="1:48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</row>
    <row r="197" spans="1:48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</row>
    <row r="198" spans="1:48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</row>
    <row r="199" spans="1:48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</row>
    <row r="200" spans="1:48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</row>
    <row r="201" spans="1:48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</row>
    <row r="202" spans="1:48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</row>
    <row r="203" spans="1:48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</row>
    <row r="204" spans="1:48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</row>
    <row r="205" spans="1:48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</row>
  </sheetData>
  <sheetProtection/>
  <mergeCells count="9">
    <mergeCell ref="A2:W2"/>
    <mergeCell ref="A61:B61"/>
    <mergeCell ref="A53:B53"/>
    <mergeCell ref="A65:B65"/>
    <mergeCell ref="A63:B63"/>
    <mergeCell ref="A55:B55"/>
    <mergeCell ref="A57:B57"/>
    <mergeCell ref="A58:B58"/>
    <mergeCell ref="C4:H4"/>
  </mergeCells>
  <printOptions/>
  <pageMargins left="0" right="0" top="0" bottom="0" header="0" footer="0"/>
  <pageSetup fitToHeight="2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UMŁ</dc:creator>
  <cp:keywords/>
  <dc:description/>
  <cp:lastModifiedBy>uml</cp:lastModifiedBy>
  <cp:lastPrinted>2007-10-22T06:31:46Z</cp:lastPrinted>
  <dcterms:created xsi:type="dcterms:W3CDTF">2003-03-21T11:43:44Z</dcterms:created>
  <dcterms:modified xsi:type="dcterms:W3CDTF">2007-10-25T11:47:35Z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